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225" tabRatio="800"/>
  </bookViews>
  <sheets>
    <sheet name="GS Bezirk Ostalb 2019" sheetId="45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L43" i="45" l="1"/>
  <c r="AL42" i="45"/>
  <c r="AJ40" i="45"/>
  <c r="AH41" i="45"/>
  <c r="AD38" i="45"/>
  <c r="AJ35" i="45"/>
  <c r="AJ34" i="45"/>
  <c r="AF33" i="45"/>
  <c r="AF32" i="45"/>
  <c r="AB31" i="45"/>
  <c r="V41" i="45"/>
  <c r="S7" i="45"/>
  <c r="S6" i="45"/>
  <c r="S13" i="45"/>
  <c r="S12" i="45"/>
  <c r="S11" i="45"/>
  <c r="AN17" i="45"/>
  <c r="AN18" i="45"/>
  <c r="AN19" i="45"/>
  <c r="S25" i="45"/>
  <c r="S24" i="45"/>
  <c r="S23" i="45"/>
  <c r="S19" i="45"/>
  <c r="S18" i="45"/>
  <c r="S17" i="45"/>
  <c r="AN11" i="45"/>
  <c r="AN13" i="45"/>
  <c r="AN12" i="45"/>
  <c r="AN7" i="45"/>
  <c r="AN6" i="45"/>
  <c r="AN5" i="45"/>
  <c r="S5" i="45"/>
  <c r="S22" i="45" l="1"/>
  <c r="AN16" i="45"/>
  <c r="S16" i="45"/>
  <c r="AN10" i="45"/>
  <c r="S10" i="45"/>
  <c r="AN4" i="45"/>
  <c r="S4" i="45"/>
  <c r="A4" i="45" l="1"/>
  <c r="I25" i="45" s="1"/>
  <c r="I4" i="45"/>
  <c r="I22" i="45" s="1"/>
  <c r="J45" i="45"/>
  <c r="J44" i="45" s="1"/>
  <c r="X39" i="45"/>
  <c r="X38" i="45" s="1"/>
  <c r="A5" i="45"/>
  <c r="I24" i="45" s="1"/>
  <c r="I5" i="45"/>
  <c r="A25" i="45" s="1"/>
  <c r="T37" i="45"/>
  <c r="T36" i="45" s="1"/>
  <c r="A6" i="45"/>
  <c r="I23" i="45" s="1"/>
  <c r="I6" i="45"/>
  <c r="A24" i="45" s="1"/>
  <c r="N41" i="45"/>
  <c r="N40" i="45" s="1"/>
  <c r="V35" i="45"/>
  <c r="V34" i="45" s="1"/>
  <c r="A7" i="45"/>
  <c r="A22" i="45" s="1"/>
  <c r="I7" i="45"/>
  <c r="A23" i="45" s="1"/>
  <c r="P39" i="45"/>
  <c r="P38" i="45" s="1"/>
  <c r="J33" i="45"/>
  <c r="J32" i="45" s="1"/>
  <c r="L45" i="45"/>
  <c r="L44" i="45" s="1"/>
  <c r="X41" i="45"/>
  <c r="X40" i="45" s="1"/>
  <c r="N31" i="45"/>
  <c r="N30" i="45" s="1"/>
  <c r="A12" i="45"/>
  <c r="L35" i="45"/>
  <c r="L34" i="45" s="1"/>
  <c r="X43" i="45"/>
  <c r="X42" i="45" s="1"/>
  <c r="P33" i="45"/>
  <c r="P32" i="45" s="1"/>
  <c r="J41" i="45"/>
  <c r="J40" i="45" s="1"/>
  <c r="R31" i="45"/>
  <c r="L39" i="45"/>
  <c r="L38" i="45" s="1"/>
  <c r="T43" i="45"/>
  <c r="N37" i="45"/>
  <c r="N36" i="45" s="1"/>
  <c r="V31" i="45"/>
  <c r="V30" i="45" s="1"/>
  <c r="L31" i="45"/>
  <c r="P31" i="45"/>
  <c r="P30" i="45" s="1"/>
  <c r="T31" i="45"/>
  <c r="T30" i="45" s="1"/>
  <c r="X31" i="45"/>
  <c r="X30" i="45" s="1"/>
  <c r="N33" i="45"/>
  <c r="R33" i="45"/>
  <c r="T33" i="45"/>
  <c r="T32" i="45" s="1"/>
  <c r="V33" i="45"/>
  <c r="X33" i="45"/>
  <c r="J35" i="45"/>
  <c r="J34" i="45" s="1"/>
  <c r="P35" i="45"/>
  <c r="P34" i="45" s="1"/>
  <c r="R35" i="45"/>
  <c r="T35" i="45"/>
  <c r="X35" i="45"/>
  <c r="J37" i="45"/>
  <c r="L37" i="45"/>
  <c r="R37" i="45"/>
  <c r="V37" i="45"/>
  <c r="X37" i="45"/>
  <c r="J39" i="45"/>
  <c r="N39" i="45"/>
  <c r="T39" i="45"/>
  <c r="L41" i="45"/>
  <c r="P41" i="45"/>
  <c r="P40" i="45" s="1"/>
  <c r="R41" i="45"/>
  <c r="J43" i="45"/>
  <c r="L43" i="45"/>
  <c r="L42" i="45" s="1"/>
  <c r="N43" i="45"/>
  <c r="P43" i="45"/>
  <c r="P42" i="45" s="1"/>
  <c r="R43" i="45"/>
  <c r="R42" i="45" s="1"/>
  <c r="N45" i="45"/>
  <c r="P45" i="45"/>
  <c r="R45" i="45"/>
  <c r="R44" i="45" s="1"/>
  <c r="T45" i="45"/>
  <c r="T44" i="45" s="1"/>
  <c r="V45" i="45"/>
  <c r="V44" i="45" s="1"/>
  <c r="A13" i="45"/>
  <c r="AD19" i="45"/>
  <c r="A17" i="45"/>
  <c r="V17" i="45"/>
  <c r="Z33" i="45"/>
  <c r="I18" i="45" l="1"/>
  <c r="V13" i="45"/>
  <c r="I13" i="45"/>
  <c r="V5" i="45"/>
  <c r="AD10" i="45"/>
  <c r="I19" i="45"/>
  <c r="V18" i="45"/>
  <c r="V32" i="45"/>
  <c r="Z32" i="45" s="1"/>
  <c r="Z35" i="45"/>
  <c r="R36" i="45"/>
  <c r="Z36" i="45" s="1"/>
  <c r="R34" i="45"/>
  <c r="N38" i="45"/>
  <c r="J42" i="45"/>
  <c r="L40" i="45"/>
  <c r="X36" i="45"/>
  <c r="P44" i="45"/>
  <c r="V40" i="45"/>
  <c r="L36" i="45"/>
  <c r="N44" i="45"/>
  <c r="X34" i="45"/>
  <c r="N32" i="45"/>
  <c r="J36" i="45"/>
  <c r="X32" i="45"/>
  <c r="R40" i="45"/>
  <c r="T38" i="45"/>
  <c r="T47" i="45" s="1"/>
  <c r="V36" i="45"/>
  <c r="Z37" i="45"/>
  <c r="Z44" i="45"/>
  <c r="AB44" i="45" s="1"/>
  <c r="Z45" i="45"/>
  <c r="AB45" i="45" s="1"/>
  <c r="AD45" i="45" s="1"/>
  <c r="AF45" i="45" s="1"/>
  <c r="AH45" i="45" s="1"/>
  <c r="AJ45" i="45" s="1"/>
  <c r="AL45" i="45" s="1"/>
  <c r="AD4" i="45"/>
  <c r="V4" i="45"/>
  <c r="V16" i="45"/>
  <c r="V10" i="45"/>
  <c r="I16" i="45"/>
  <c r="I10" i="45"/>
  <c r="V11" i="45"/>
  <c r="AD18" i="45"/>
  <c r="AD11" i="45"/>
  <c r="A18" i="45"/>
  <c r="AD12" i="45"/>
  <c r="AD6" i="45"/>
  <c r="V19" i="45"/>
  <c r="AD7" i="45"/>
  <c r="A10" i="45"/>
  <c r="V12" i="45"/>
  <c r="I12" i="45"/>
  <c r="AD16" i="45"/>
  <c r="V6" i="45"/>
  <c r="AD17" i="45"/>
  <c r="A19" i="45"/>
  <c r="AD5" i="45"/>
  <c r="A16" i="45"/>
  <c r="AD13" i="45"/>
  <c r="A11" i="45"/>
  <c r="I17" i="45"/>
  <c r="I11" i="45"/>
  <c r="V7" i="45"/>
  <c r="Z39" i="45"/>
  <c r="Z38" i="45"/>
  <c r="AJ44" i="45"/>
  <c r="AP43" i="45"/>
  <c r="AF39" i="45"/>
  <c r="AH39" i="45" s="1"/>
  <c r="AJ39" i="45" s="1"/>
  <c r="AP31" i="45"/>
  <c r="AP45" i="45"/>
  <c r="AP33" i="45"/>
  <c r="AB33" i="45"/>
  <c r="AH33" i="45" s="1"/>
  <c r="AJ33" i="45" s="1"/>
  <c r="AL33" i="45" s="1"/>
  <c r="AP35" i="45"/>
  <c r="AB35" i="45"/>
  <c r="AD35" i="45" s="1"/>
  <c r="AF35" i="45" s="1"/>
  <c r="AH35" i="45" s="1"/>
  <c r="AL35" i="45" s="1"/>
  <c r="AP37" i="45"/>
  <c r="AB37" i="45"/>
  <c r="AD37" i="45" s="1"/>
  <c r="AF37" i="45" s="1"/>
  <c r="AH37" i="45" s="1"/>
  <c r="AJ37" i="45" s="1"/>
  <c r="AL37" i="45" s="1"/>
  <c r="AB39" i="45"/>
  <c r="AP39" i="45"/>
  <c r="Z34" i="45"/>
  <c r="AP41" i="45"/>
  <c r="Z41" i="45"/>
  <c r="AB41" i="45" s="1"/>
  <c r="AD41" i="45" s="1"/>
  <c r="AF41" i="45" s="1"/>
  <c r="AJ41" i="45" s="1"/>
  <c r="AL41" i="45" s="1"/>
  <c r="AB30" i="45"/>
  <c r="AD30" i="45" s="1"/>
  <c r="AF30" i="45" s="1"/>
  <c r="AH30" i="45" s="1"/>
  <c r="AJ30" i="45" s="1"/>
  <c r="AL30" i="45" s="1"/>
  <c r="Z31" i="45"/>
  <c r="AD31" i="45" s="1"/>
  <c r="AF31" i="45" s="1"/>
  <c r="AH31" i="45" s="1"/>
  <c r="AJ31" i="45" s="1"/>
  <c r="AL31" i="45" s="1"/>
  <c r="Z42" i="45"/>
  <c r="Z43" i="45"/>
  <c r="AB43" i="45" s="1"/>
  <c r="AD43" i="45" s="1"/>
  <c r="AF43" i="45" s="1"/>
  <c r="AH43" i="45" s="1"/>
  <c r="AJ43" i="45" s="1"/>
  <c r="AL34" i="45" l="1"/>
  <c r="AL44" i="45"/>
  <c r="AL36" i="45"/>
  <c r="R47" i="45"/>
  <c r="AB42" i="45"/>
  <c r="AD42" i="45" s="1"/>
  <c r="AF42" i="45" s="1"/>
  <c r="AH42" i="45" s="1"/>
  <c r="AD44" i="45"/>
  <c r="AF44" i="45" s="1"/>
  <c r="AH44" i="45" s="1"/>
  <c r="AJ42" i="45"/>
  <c r="AP30" i="45"/>
  <c r="AP42" i="45"/>
  <c r="P47" i="45"/>
  <c r="AP34" i="45"/>
  <c r="L47" i="45"/>
  <c r="AP44" i="45"/>
  <c r="AB32" i="45"/>
  <c r="AH32" i="45" s="1"/>
  <c r="AJ32" i="45" s="1"/>
  <c r="AL32" i="45" s="1"/>
  <c r="AP32" i="45"/>
  <c r="J47" i="45"/>
  <c r="AB34" i="45"/>
  <c r="AD34" i="45" s="1"/>
  <c r="AF34" i="45" s="1"/>
  <c r="V47" i="45"/>
  <c r="AP36" i="45"/>
  <c r="AB36" i="45"/>
  <c r="AD36" i="45" s="1"/>
  <c r="AF36" i="45" s="1"/>
  <c r="AH36" i="45" s="1"/>
  <c r="AJ36" i="45" s="1"/>
  <c r="AB38" i="45"/>
  <c r="AF38" i="45" s="1"/>
  <c r="AH38" i="45" s="1"/>
  <c r="AJ38" i="45" s="1"/>
  <c r="AP38" i="45"/>
  <c r="X47" i="45"/>
  <c r="Z40" i="45"/>
  <c r="AB40" i="45" s="1"/>
  <c r="AD40" i="45" s="1"/>
  <c r="AF40" i="45" s="1"/>
  <c r="AP40" i="45"/>
  <c r="N47" i="45"/>
  <c r="AL40" i="45" l="1"/>
  <c r="AH40" i="45"/>
</calcChain>
</file>

<file path=xl/sharedStrings.xml><?xml version="1.0" encoding="utf-8"?>
<sst xmlns="http://schemas.openxmlformats.org/spreadsheetml/2006/main" count="88" uniqueCount="34">
  <si>
    <t>Spraitbach</t>
  </si>
  <si>
    <t>-</t>
  </si>
  <si>
    <t>:</t>
  </si>
  <si>
    <t>Rundentabelle</t>
  </si>
  <si>
    <t>Fortschrittstabelle</t>
  </si>
  <si>
    <t>Nr.</t>
  </si>
  <si>
    <t>Mannschaft</t>
  </si>
  <si>
    <t>Platz</t>
  </si>
  <si>
    <t>spielfrei</t>
  </si>
  <si>
    <t>Rauchbein 1</t>
  </si>
  <si>
    <t>Rauchbein 2</t>
  </si>
  <si>
    <t>Lindach 1</t>
  </si>
  <si>
    <t>Lindach 2</t>
  </si>
  <si>
    <t>Täferrot 1</t>
  </si>
  <si>
    <t xml:space="preserve">1. Runde </t>
  </si>
  <si>
    <t xml:space="preserve">3. Runde </t>
  </si>
  <si>
    <t xml:space="preserve">5. Runde </t>
  </si>
  <si>
    <t xml:space="preserve">7. Runde </t>
  </si>
  <si>
    <t xml:space="preserve">6. Runde </t>
  </si>
  <si>
    <t xml:space="preserve">4. Runde </t>
  </si>
  <si>
    <t>2. Runde</t>
  </si>
  <si>
    <t>Bezirksmeisterschaft GS - 8.2.2019 - Täferrot</t>
  </si>
  <si>
    <t>Turnierleitung</t>
  </si>
  <si>
    <t>Achim Olpp</t>
  </si>
  <si>
    <t>a-olpp@t-online.de</t>
  </si>
  <si>
    <t xml:space="preserve">Tel.: 07175 919220 </t>
  </si>
  <si>
    <t>Leinzell</t>
  </si>
  <si>
    <t>1.</t>
  </si>
  <si>
    <t>2.</t>
  </si>
  <si>
    <t>3.</t>
  </si>
  <si>
    <t>4.</t>
  </si>
  <si>
    <t>5.</t>
  </si>
  <si>
    <t>6.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</si>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</sst>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darkGrid"/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1" applyNumberFormat="0" applyAlignment="0" applyProtection="0"/>
    <xf numFmtId="0" fontId="13" fillId="20" borderId="2" applyNumberFormat="0" applyAlignment="0" applyProtection="0"/>
    <xf numFmtId="0" fontId="14" fillId="7" borderId="2" applyNumberFormat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21" borderId="0" applyNumberFormat="0" applyBorder="0" applyAlignment="0" applyProtection="0"/>
    <xf numFmtId="0" fontId="10" fillId="22" borderId="4" applyNumberFormat="0" applyFont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23" borderId="9" applyNumberFormat="0" applyAlignment="0" applyProtection="0"/>
    <xf numFmtId="0" fontId="2" fillId="0" borderId="0"/>
  </cellStyleXfs>
  <cellXfs count="1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0" xfId="0" applyBorder="1" applyAlignment="1">
      <alignment horizontal="left"/>
    </xf>
    <xf numFmtId="0" fontId="0" fillId="0" borderId="13" xfId="0" applyBorder="1"/>
    <xf numFmtId="0" fontId="0" fillId="0" borderId="13" xfId="0" applyBorder="1" applyAlignment="1">
      <alignment horizontal="left"/>
    </xf>
    <xf numFmtId="0" fontId="0" fillId="0" borderId="14" xfId="0" applyBorder="1"/>
    <xf numFmtId="0" fontId="0" fillId="0" borderId="14" xfId="0" applyBorder="1" applyAlignment="1">
      <alignment horizontal="left"/>
    </xf>
    <xf numFmtId="0" fontId="0" fillId="0" borderId="15" xfId="0" applyBorder="1"/>
    <xf numFmtId="0" fontId="2" fillId="0" borderId="0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14" xfId="0" applyFont="1" applyBorder="1"/>
    <xf numFmtId="0" fontId="2" fillId="0" borderId="19" xfId="0" applyFont="1" applyBorder="1"/>
    <xf numFmtId="0" fontId="2" fillId="0" borderId="11" xfId="0" applyFont="1" applyBorder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22" xfId="0" applyBorder="1"/>
    <xf numFmtId="0" fontId="0" fillId="0" borderId="23" xfId="0" applyBorder="1"/>
    <xf numFmtId="164" fontId="0" fillId="0" borderId="0" xfId="0" applyNumberFormat="1"/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24" xfId="0" applyFont="1" applyBorder="1"/>
    <xf numFmtId="0" fontId="0" fillId="0" borderId="25" xfId="0" applyBorder="1"/>
    <xf numFmtId="0" fontId="8" fillId="0" borderId="0" xfId="0" applyFont="1"/>
    <xf numFmtId="0" fontId="9" fillId="0" borderId="0" xfId="0" applyFont="1"/>
    <xf numFmtId="0" fontId="0" fillId="0" borderId="0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2" fillId="0" borderId="17" xfId="0" applyFont="1" applyBorder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42" applyBorder="1"/>
    <xf numFmtId="0" fontId="2" fillId="0" borderId="13" xfId="0" applyFont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4" borderId="32" xfId="0" applyFill="1" applyBorder="1" applyAlignment="1">
      <alignment horizontal="center" vertical="center"/>
    </xf>
    <xf numFmtId="0" fontId="0" fillId="24" borderId="33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0" fillId="24" borderId="24" xfId="0" applyFill="1" applyBorder="1" applyAlignment="1">
      <alignment horizontal="center" vertical="center"/>
    </xf>
    <xf numFmtId="0" fontId="0" fillId="24" borderId="23" xfId="0" applyFill="1" applyBorder="1" applyAlignment="1">
      <alignment horizontal="center" vertical="center"/>
    </xf>
    <xf numFmtId="0" fontId="0" fillId="24" borderId="54" xfId="0" applyFill="1" applyBorder="1" applyAlignment="1">
      <alignment horizontal="center" vertical="center"/>
    </xf>
    <xf numFmtId="0" fontId="0" fillId="24" borderId="12" xfId="0" applyFill="1" applyBorder="1" applyAlignment="1">
      <alignment horizontal="center" vertical="center"/>
    </xf>
    <xf numFmtId="0" fontId="0" fillId="24" borderId="16" xfId="0" applyFill="1" applyBorder="1" applyAlignment="1">
      <alignment horizontal="center" vertical="center"/>
    </xf>
    <xf numFmtId="0" fontId="0" fillId="24" borderId="25" xfId="0" applyFill="1" applyBorder="1" applyAlignment="1">
      <alignment horizontal="center" vertical="center"/>
    </xf>
    <xf numFmtId="0" fontId="0" fillId="24" borderId="19" xfId="0" applyFill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7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25" borderId="38" xfId="0" applyFill="1" applyBorder="1" applyAlignment="1">
      <alignment horizontal="center" vertical="center"/>
    </xf>
    <xf numFmtId="0" fontId="0" fillId="25" borderId="31" xfId="0" applyFill="1" applyBorder="1" applyAlignment="1">
      <alignment horizontal="center" vertical="center"/>
    </xf>
    <xf numFmtId="0" fontId="0" fillId="25" borderId="44" xfId="0" applyFill="1" applyBorder="1" applyAlignment="1">
      <alignment horizontal="center" vertical="center"/>
    </xf>
    <xf numFmtId="0" fontId="0" fillId="25" borderId="50" xfId="0" applyFill="1" applyBorder="1" applyAlignment="1">
      <alignment horizontal="center" vertical="center"/>
    </xf>
    <xf numFmtId="0" fontId="0" fillId="25" borderId="52" xfId="0" applyFill="1" applyBorder="1" applyAlignment="1">
      <alignment horizontal="center" vertical="center"/>
    </xf>
  </cellXfs>
  <cellStyles count="43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42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2" defaultPivotStyle="PivotStyleLight16"/>
  <colors>
    <mruColors>
      <color rgb="FF99FFCC"/>
      <color rgb="FFDCE6F1"/>
      <color rgb="FFC5D9F1"/>
      <color rgb="FFFFFFCC"/>
      <color rgb="FFFFCC99"/>
      <color rgb="FFCCECFF"/>
      <color rgb="FF66FFFF"/>
      <color rgb="FF66CCFF"/>
      <color rgb="FFCC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5"/>
  <sheetViews>
    <sheetView tabSelected="1" workbookViewId="0">
      <selection activeCell="AX25" sqref="AX25"/>
    </sheetView>
  </sheetViews>
  <sheetFormatPr baseColWidth="10" defaultRowHeight="12.75" x14ac:dyDescent="0.2"/>
  <cols>
    <col min="1" max="18" width="2.42578125" customWidth="1"/>
    <col min="19" max="20" width="2.42578125" style="1" customWidth="1"/>
    <col min="21" max="39" width="2.42578125" customWidth="1"/>
    <col min="40" max="41" width="2.7109375" customWidth="1"/>
    <col min="42" max="42" width="6.28515625" customWidth="1"/>
    <col min="43" max="43" width="2.7109375" customWidth="1"/>
    <col min="44" max="44" width="4.7109375" style="1" customWidth="1"/>
    <col min="45" max="46" width="3.7109375" customWidth="1"/>
  </cols>
  <sheetData>
    <row r="1" spans="1:44" s="30" customFormat="1" ht="26.25" x14ac:dyDescent="0.4">
      <c r="A1" s="29" t="s">
        <v>21</v>
      </c>
      <c r="B1" s="29"/>
      <c r="C1" s="29"/>
      <c r="D1" s="29"/>
      <c r="E1" s="29"/>
      <c r="F1" s="29"/>
      <c r="Q1" s="31"/>
      <c r="R1" s="31"/>
      <c r="AC1" s="31"/>
      <c r="AD1" s="31"/>
      <c r="AM1" s="31"/>
      <c r="AN1" s="31"/>
    </row>
    <row r="2" spans="1:44" ht="6" customHeight="1" x14ac:dyDescent="0.2">
      <c r="Q2" s="1"/>
      <c r="R2" s="1"/>
      <c r="S2"/>
      <c r="T2"/>
      <c r="AC2" s="1"/>
      <c r="AD2" s="1"/>
      <c r="AM2" s="1"/>
      <c r="AN2" s="1"/>
      <c r="AR2"/>
    </row>
    <row r="3" spans="1:44" ht="15.75" x14ac:dyDescent="0.25">
      <c r="A3" s="23" t="s">
        <v>14</v>
      </c>
      <c r="B3" s="23"/>
      <c r="C3" s="23"/>
      <c r="D3" s="23"/>
      <c r="E3" s="23"/>
      <c r="F3" s="23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S3" s="25"/>
      <c r="T3" s="24"/>
      <c r="U3" s="24"/>
      <c r="V3" s="23" t="s">
        <v>20</v>
      </c>
      <c r="W3" s="23"/>
      <c r="X3" s="24"/>
      <c r="Y3" s="24"/>
      <c r="Z3" s="24"/>
      <c r="AA3" s="24"/>
      <c r="AC3" s="1"/>
      <c r="AR3"/>
    </row>
    <row r="4" spans="1:44" x14ac:dyDescent="0.2">
      <c r="A4" t="str">
        <f>C30</f>
        <v>Spraitbach</v>
      </c>
      <c r="H4" s="1" t="s">
        <v>1</v>
      </c>
      <c r="I4" t="str">
        <f>C44</f>
        <v>spielfrei</v>
      </c>
      <c r="P4" s="73"/>
      <c r="Q4" s="74"/>
      <c r="R4" s="3" t="s">
        <v>2</v>
      </c>
      <c r="S4" s="74" t="str">
        <f>IF(P4="","",6-P4)</f>
        <v/>
      </c>
      <c r="T4" s="103"/>
      <c r="V4" t="str">
        <f>I4</f>
        <v>spielfrei</v>
      </c>
      <c r="AA4" s="4"/>
      <c r="AB4" s="4"/>
      <c r="AC4" s="1" t="s">
        <v>1</v>
      </c>
      <c r="AD4" t="str">
        <f>I7</f>
        <v>Rauchbein 2</v>
      </c>
      <c r="AK4" s="73"/>
      <c r="AL4" s="74"/>
      <c r="AM4" s="3" t="s">
        <v>2</v>
      </c>
      <c r="AN4" s="74" t="str">
        <f>IF(AK4="","",6-AK4)</f>
        <v/>
      </c>
      <c r="AO4" s="103"/>
      <c r="AR4" s="34"/>
    </row>
    <row r="5" spans="1:44" x14ac:dyDescent="0.2">
      <c r="A5" t="str">
        <f>C32</f>
        <v>Täferrot 1</v>
      </c>
      <c r="H5" s="1" t="s">
        <v>1</v>
      </c>
      <c r="I5" t="str">
        <f>C42</f>
        <v>Leinzell</v>
      </c>
      <c r="P5" s="73">
        <v>4</v>
      </c>
      <c r="Q5" s="74"/>
      <c r="R5" s="3" t="s">
        <v>2</v>
      </c>
      <c r="S5" s="74">
        <f>IF(P5="","",4-P5)</f>
        <v>0</v>
      </c>
      <c r="T5" s="103"/>
      <c r="V5" t="str">
        <f>I6</f>
        <v>Lindach 2</v>
      </c>
      <c r="AC5" s="1" t="s">
        <v>1</v>
      </c>
      <c r="AD5" t="str">
        <f>A7</f>
        <v>Rauchbein 1</v>
      </c>
      <c r="AK5" s="73">
        <v>0</v>
      </c>
      <c r="AL5" s="74"/>
      <c r="AM5" s="3" t="s">
        <v>2</v>
      </c>
      <c r="AN5" s="74">
        <f>IF(AK5="","",4-AK5)</f>
        <v>4</v>
      </c>
      <c r="AO5" s="103"/>
      <c r="AR5" s="35"/>
    </row>
    <row r="6" spans="1:44" x14ac:dyDescent="0.2">
      <c r="A6" t="str">
        <f>C34</f>
        <v>Lindach 1</v>
      </c>
      <c r="H6" s="1" t="s">
        <v>1</v>
      </c>
      <c r="I6" t="str">
        <f>C40</f>
        <v>Lindach 2</v>
      </c>
      <c r="P6" s="73">
        <v>2.5</v>
      </c>
      <c r="Q6" s="74"/>
      <c r="R6" s="3" t="s">
        <v>2</v>
      </c>
      <c r="S6" s="74">
        <f>IF(P6="","",4-P6)</f>
        <v>1.5</v>
      </c>
      <c r="T6" s="103"/>
      <c r="V6" t="str">
        <f>I5</f>
        <v>Leinzell</v>
      </c>
      <c r="AA6" s="4"/>
      <c r="AB6" s="4"/>
      <c r="AC6" s="1" t="s">
        <v>1</v>
      </c>
      <c r="AD6" t="str">
        <f>A6</f>
        <v>Lindach 1</v>
      </c>
      <c r="AK6" s="73">
        <v>2.5</v>
      </c>
      <c r="AL6" s="74"/>
      <c r="AM6" s="3" t="s">
        <v>2</v>
      </c>
      <c r="AN6" s="74">
        <f>IF(AK6="","",4-AK6)</f>
        <v>1.5</v>
      </c>
      <c r="AO6" s="103"/>
      <c r="AR6" s="35"/>
    </row>
    <row r="7" spans="1:44" x14ac:dyDescent="0.2">
      <c r="A7" t="str">
        <f>C36</f>
        <v>Rauchbein 1</v>
      </c>
      <c r="H7" s="1" t="s">
        <v>1</v>
      </c>
      <c r="I7" t="str">
        <f>C38</f>
        <v>Rauchbein 2</v>
      </c>
      <c r="P7" s="73">
        <v>4</v>
      </c>
      <c r="Q7" s="74"/>
      <c r="R7" s="3" t="s">
        <v>2</v>
      </c>
      <c r="S7" s="74">
        <f>IF(P7="","",4-P7)</f>
        <v>0</v>
      </c>
      <c r="T7" s="103"/>
      <c r="V7" t="str">
        <f>A4</f>
        <v>Spraitbach</v>
      </c>
      <c r="AA7" s="4"/>
      <c r="AB7" s="4"/>
      <c r="AC7" s="1" t="s">
        <v>1</v>
      </c>
      <c r="AD7" t="str">
        <f>A5</f>
        <v>Täferrot 1</v>
      </c>
      <c r="AK7" s="73">
        <v>2.5</v>
      </c>
      <c r="AL7" s="74"/>
      <c r="AM7" s="3" t="s">
        <v>2</v>
      </c>
      <c r="AN7" s="74">
        <f>IF(AK7="","",4-AK7)</f>
        <v>1.5</v>
      </c>
      <c r="AO7" s="103"/>
      <c r="AR7"/>
    </row>
    <row r="8" spans="1:44" ht="6" customHeight="1" x14ac:dyDescent="0.2">
      <c r="H8" s="1"/>
      <c r="P8" s="1"/>
      <c r="Q8" s="1"/>
      <c r="R8" s="1"/>
      <c r="T8"/>
      <c r="AC8" s="1"/>
      <c r="AK8" s="1"/>
      <c r="AL8" s="1"/>
      <c r="AM8" s="1"/>
      <c r="AN8" s="1"/>
      <c r="AR8"/>
    </row>
    <row r="9" spans="1:44" ht="15.75" x14ac:dyDescent="0.25">
      <c r="A9" s="23" t="s">
        <v>15</v>
      </c>
      <c r="B9" s="23"/>
      <c r="C9" s="23"/>
      <c r="D9" s="23"/>
      <c r="E9" s="23"/>
      <c r="F9" s="23"/>
      <c r="G9" s="24"/>
      <c r="H9" s="25"/>
      <c r="I9" s="24"/>
      <c r="J9" s="24"/>
      <c r="K9" s="24"/>
      <c r="L9" s="24"/>
      <c r="M9" s="24"/>
      <c r="N9" s="24"/>
      <c r="O9" s="24"/>
      <c r="P9" s="25"/>
      <c r="Q9" s="25"/>
      <c r="R9" s="25"/>
      <c r="S9" s="25"/>
      <c r="T9" s="24"/>
      <c r="U9" s="24"/>
      <c r="V9" s="23" t="s">
        <v>19</v>
      </c>
      <c r="W9" s="24"/>
      <c r="X9" s="23"/>
      <c r="Y9" s="24"/>
      <c r="AD9" s="1"/>
      <c r="AK9" s="1"/>
      <c r="AL9" s="1"/>
      <c r="AM9" s="1"/>
      <c r="AN9" s="1"/>
      <c r="AR9"/>
    </row>
    <row r="10" spans="1:44" x14ac:dyDescent="0.2">
      <c r="A10" t="str">
        <f>A5</f>
        <v>Täferrot 1</v>
      </c>
      <c r="H10" s="1" t="s">
        <v>1</v>
      </c>
      <c r="I10" t="str">
        <f>I4</f>
        <v>spielfrei</v>
      </c>
      <c r="P10" s="73"/>
      <c r="Q10" s="74"/>
      <c r="R10" s="3" t="s">
        <v>2</v>
      </c>
      <c r="S10" s="74" t="str">
        <f>IF(P10="","",6-P10)</f>
        <v/>
      </c>
      <c r="T10" s="103"/>
      <c r="V10" t="str">
        <f>I4</f>
        <v>spielfrei</v>
      </c>
      <c r="AA10" s="4"/>
      <c r="AB10" s="4"/>
      <c r="AC10" s="1" t="s">
        <v>1</v>
      </c>
      <c r="AD10" t="str">
        <f>I6</f>
        <v>Lindach 2</v>
      </c>
      <c r="AK10" s="73"/>
      <c r="AL10" s="74"/>
      <c r="AM10" s="3" t="s">
        <v>2</v>
      </c>
      <c r="AN10" s="74" t="str">
        <f>IF(AK10="","",6-AK10)</f>
        <v/>
      </c>
      <c r="AO10" s="103"/>
      <c r="AR10"/>
    </row>
    <row r="11" spans="1:44" x14ac:dyDescent="0.2">
      <c r="A11" t="str">
        <f>A6</f>
        <v>Lindach 1</v>
      </c>
      <c r="H11" s="1" t="s">
        <v>1</v>
      </c>
      <c r="I11" t="str">
        <f>A4</f>
        <v>Spraitbach</v>
      </c>
      <c r="P11" s="73">
        <v>0</v>
      </c>
      <c r="Q11" s="74"/>
      <c r="R11" s="3" t="s">
        <v>2</v>
      </c>
      <c r="S11" s="74">
        <f>IF(P11="","",4-P11)</f>
        <v>4</v>
      </c>
      <c r="T11" s="103"/>
      <c r="V11" t="str">
        <f>I5</f>
        <v>Leinzell</v>
      </c>
      <c r="AC11" s="1" t="s">
        <v>1</v>
      </c>
      <c r="AD11" t="str">
        <f>I7</f>
        <v>Rauchbein 2</v>
      </c>
      <c r="AK11" s="73">
        <v>0</v>
      </c>
      <c r="AL11" s="74"/>
      <c r="AM11" s="3" t="s">
        <v>2</v>
      </c>
      <c r="AN11" s="74">
        <f>IF(AK11="","",4-AK11)</f>
        <v>4</v>
      </c>
      <c r="AO11" s="103"/>
      <c r="AR11"/>
    </row>
    <row r="12" spans="1:44" x14ac:dyDescent="0.2">
      <c r="A12" t="str">
        <f>A7</f>
        <v>Rauchbein 1</v>
      </c>
      <c r="H12" s="1" t="s">
        <v>1</v>
      </c>
      <c r="I12" t="str">
        <f>I5</f>
        <v>Leinzell</v>
      </c>
      <c r="P12" s="73">
        <v>4</v>
      </c>
      <c r="Q12" s="74"/>
      <c r="R12" s="3" t="s">
        <v>2</v>
      </c>
      <c r="S12" s="74">
        <f>IF(P12="","",4-P12)</f>
        <v>0</v>
      </c>
      <c r="T12" s="103"/>
      <c r="V12" t="str">
        <f>A4</f>
        <v>Spraitbach</v>
      </c>
      <c r="AA12" s="4"/>
      <c r="AB12" s="4"/>
      <c r="AC12" s="1" t="s">
        <v>1</v>
      </c>
      <c r="AD12" t="str">
        <f>A7</f>
        <v>Rauchbein 1</v>
      </c>
      <c r="AK12" s="73">
        <v>0</v>
      </c>
      <c r="AL12" s="74"/>
      <c r="AM12" s="3" t="s">
        <v>2</v>
      </c>
      <c r="AN12" s="74">
        <f>IF(AK12="","",4-AK12)</f>
        <v>4</v>
      </c>
      <c r="AO12" s="103"/>
      <c r="AR12"/>
    </row>
    <row r="13" spans="1:44" x14ac:dyDescent="0.2">
      <c r="A13" t="str">
        <f>I7</f>
        <v>Rauchbein 2</v>
      </c>
      <c r="H13" s="1" t="s">
        <v>1</v>
      </c>
      <c r="I13" t="str">
        <f>I6</f>
        <v>Lindach 2</v>
      </c>
      <c r="P13" s="73">
        <v>4</v>
      </c>
      <c r="Q13" s="74"/>
      <c r="R13" s="3" t="s">
        <v>2</v>
      </c>
      <c r="S13" s="74">
        <f>IF(P13="","",4-P13)</f>
        <v>0</v>
      </c>
      <c r="T13" s="103"/>
      <c r="V13" t="str">
        <f>A5</f>
        <v>Täferrot 1</v>
      </c>
      <c r="AA13" s="4"/>
      <c r="AB13" s="4"/>
      <c r="AC13" s="1" t="s">
        <v>1</v>
      </c>
      <c r="AD13" t="str">
        <f>A6</f>
        <v>Lindach 1</v>
      </c>
      <c r="AK13" s="73">
        <v>3.5</v>
      </c>
      <c r="AL13" s="74"/>
      <c r="AM13" s="3" t="s">
        <v>2</v>
      </c>
      <c r="AN13" s="74">
        <f>IF(AK13="","",4-AK13)</f>
        <v>0.5</v>
      </c>
      <c r="AO13" s="103"/>
      <c r="AR13"/>
    </row>
    <row r="14" spans="1:44" ht="6" customHeight="1" x14ac:dyDescent="0.2">
      <c r="H14" s="1"/>
      <c r="P14" s="1"/>
      <c r="Q14" s="1"/>
      <c r="R14" s="1"/>
      <c r="S14"/>
      <c r="T14"/>
      <c r="AC14" s="1"/>
      <c r="AK14" s="1"/>
      <c r="AL14" s="1"/>
      <c r="AM14" s="1"/>
      <c r="AR14"/>
    </row>
    <row r="15" spans="1:44" ht="15.75" x14ac:dyDescent="0.25">
      <c r="A15" s="23" t="s">
        <v>16</v>
      </c>
      <c r="B15" s="23"/>
      <c r="C15" s="23"/>
      <c r="D15" s="23"/>
      <c r="E15" s="23"/>
      <c r="F15" s="23"/>
      <c r="G15" s="24"/>
      <c r="H15" s="25"/>
      <c r="I15" s="24"/>
      <c r="J15" s="24"/>
      <c r="K15" s="24"/>
      <c r="L15" s="24"/>
      <c r="M15" s="24"/>
      <c r="N15" s="24"/>
      <c r="O15" s="24"/>
      <c r="P15" s="25"/>
      <c r="Q15" s="25"/>
      <c r="R15" s="25"/>
      <c r="S15" s="24"/>
      <c r="T15" s="24"/>
      <c r="U15" s="24"/>
      <c r="V15" s="23" t="s">
        <v>18</v>
      </c>
      <c r="W15" s="23"/>
      <c r="X15" s="24"/>
      <c r="Y15" s="24"/>
      <c r="AC15" s="1"/>
      <c r="AK15" s="1"/>
      <c r="AL15" s="1"/>
      <c r="AM15" s="1"/>
      <c r="AR15"/>
    </row>
    <row r="16" spans="1:44" x14ac:dyDescent="0.2">
      <c r="A16" t="str">
        <f>A6</f>
        <v>Lindach 1</v>
      </c>
      <c r="H16" s="1" t="s">
        <v>1</v>
      </c>
      <c r="I16" t="str">
        <f>I4</f>
        <v>spielfrei</v>
      </c>
      <c r="P16" s="73"/>
      <c r="Q16" s="74"/>
      <c r="R16" s="3" t="s">
        <v>2</v>
      </c>
      <c r="S16" s="74" t="str">
        <f>IF(P16="","",6-P16)</f>
        <v/>
      </c>
      <c r="T16" s="103"/>
      <c r="V16" t="str">
        <f>I4</f>
        <v>spielfrei</v>
      </c>
      <c r="AA16" s="4"/>
      <c r="AB16" s="4"/>
      <c r="AC16" s="1" t="s">
        <v>1</v>
      </c>
      <c r="AD16" t="str">
        <f>I5</f>
        <v>Leinzell</v>
      </c>
      <c r="AK16" s="73"/>
      <c r="AL16" s="74"/>
      <c r="AM16" s="3" t="s">
        <v>2</v>
      </c>
      <c r="AN16" s="74" t="str">
        <f>IF(AK16="","",6-AK16)</f>
        <v/>
      </c>
      <c r="AO16" s="103"/>
      <c r="AR16"/>
    </row>
    <row r="17" spans="1:47" x14ac:dyDescent="0.2">
      <c r="A17" t="str">
        <f>A7</f>
        <v>Rauchbein 1</v>
      </c>
      <c r="H17" s="1" t="s">
        <v>1</v>
      </c>
      <c r="I17" t="str">
        <f>A5</f>
        <v>Täferrot 1</v>
      </c>
      <c r="P17" s="73">
        <v>4</v>
      </c>
      <c r="Q17" s="74"/>
      <c r="R17" s="3" t="s">
        <v>2</v>
      </c>
      <c r="S17" s="74">
        <f>IF(P17="","",4-P17)</f>
        <v>0</v>
      </c>
      <c r="T17" s="103"/>
      <c r="V17" t="str">
        <f>A4</f>
        <v>Spraitbach</v>
      </c>
      <c r="AA17" s="4"/>
      <c r="AB17" s="4"/>
      <c r="AC17" s="1" t="s">
        <v>1</v>
      </c>
      <c r="AD17" t="str">
        <f>I6</f>
        <v>Lindach 2</v>
      </c>
      <c r="AK17" s="73">
        <v>4</v>
      </c>
      <c r="AL17" s="74"/>
      <c r="AM17" s="3" t="s">
        <v>2</v>
      </c>
      <c r="AN17" s="74">
        <f>IF(AK17="","",4-AK17)</f>
        <v>0</v>
      </c>
      <c r="AO17" s="103"/>
      <c r="AR17"/>
    </row>
    <row r="18" spans="1:47" x14ac:dyDescent="0.2">
      <c r="A18" t="str">
        <f>I7</f>
        <v>Rauchbein 2</v>
      </c>
      <c r="H18" s="1" t="s">
        <v>1</v>
      </c>
      <c r="I18" t="str">
        <f>A4</f>
        <v>Spraitbach</v>
      </c>
      <c r="P18" s="73">
        <v>4</v>
      </c>
      <c r="Q18" s="74"/>
      <c r="R18" s="3" t="s">
        <v>2</v>
      </c>
      <c r="S18" s="74">
        <f>IF(P18="","",4-P18)</f>
        <v>0</v>
      </c>
      <c r="T18" s="103"/>
      <c r="V18" t="str">
        <f>A5</f>
        <v>Täferrot 1</v>
      </c>
      <c r="AA18" s="4"/>
      <c r="AB18" s="4"/>
      <c r="AC18" s="1" t="s">
        <v>1</v>
      </c>
      <c r="AD18" t="str">
        <f>I7</f>
        <v>Rauchbein 2</v>
      </c>
      <c r="AK18" s="73">
        <v>2.5</v>
      </c>
      <c r="AL18" s="74"/>
      <c r="AM18" s="3" t="s">
        <v>2</v>
      </c>
      <c r="AN18" s="74">
        <f>IF(AK18="","",4-AK18)</f>
        <v>1.5</v>
      </c>
      <c r="AO18" s="103"/>
      <c r="AR18"/>
    </row>
    <row r="19" spans="1:47" s="5" customFormat="1" x14ac:dyDescent="0.2">
      <c r="A19" t="str">
        <f>I6</f>
        <v>Lindach 2</v>
      </c>
      <c r="B19"/>
      <c r="C19"/>
      <c r="D19"/>
      <c r="E19"/>
      <c r="F19"/>
      <c r="G19"/>
      <c r="H19" s="1" t="s">
        <v>1</v>
      </c>
      <c r="I19" t="str">
        <f>I5</f>
        <v>Leinzell</v>
      </c>
      <c r="N19"/>
      <c r="O19"/>
      <c r="P19" s="73">
        <v>1</v>
      </c>
      <c r="Q19" s="74"/>
      <c r="R19" s="3" t="s">
        <v>2</v>
      </c>
      <c r="S19" s="74">
        <f>IF(P19="","",4-P19)</f>
        <v>3</v>
      </c>
      <c r="T19" s="103"/>
      <c r="U19"/>
      <c r="V19" t="str">
        <f>A6</f>
        <v>Lindach 1</v>
      </c>
      <c r="W19"/>
      <c r="X19"/>
      <c r="Y19"/>
      <c r="Z19"/>
      <c r="AA19"/>
      <c r="AB19"/>
      <c r="AC19" s="1" t="s">
        <v>1</v>
      </c>
      <c r="AD19" t="str">
        <f>A7</f>
        <v>Rauchbein 1</v>
      </c>
      <c r="AE19"/>
      <c r="AF19"/>
      <c r="AG19"/>
      <c r="AH19"/>
      <c r="AI19"/>
      <c r="AJ19"/>
      <c r="AK19" s="73">
        <v>0</v>
      </c>
      <c r="AL19" s="74"/>
      <c r="AM19" s="3" t="s">
        <v>2</v>
      </c>
      <c r="AN19" s="74">
        <f>IF(AK19="","",4-AK19)</f>
        <v>4</v>
      </c>
      <c r="AO19" s="103"/>
    </row>
    <row r="20" spans="1:47" s="5" customFormat="1" ht="6" customHeight="1" x14ac:dyDescent="0.2">
      <c r="A20"/>
      <c r="B20"/>
      <c r="C20"/>
      <c r="D20"/>
      <c r="E20"/>
      <c r="F20"/>
      <c r="G20"/>
      <c r="H20" s="1"/>
      <c r="I20"/>
      <c r="N20"/>
      <c r="O20"/>
      <c r="P20" s="1"/>
      <c r="Q20" s="1"/>
      <c r="R20" s="1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 s="1"/>
      <c r="AN20" s="1"/>
    </row>
    <row r="21" spans="1:47" s="5" customFormat="1" ht="15.75" x14ac:dyDescent="0.25">
      <c r="A21" s="23" t="s">
        <v>17</v>
      </c>
      <c r="B21" s="2"/>
      <c r="C21" s="2"/>
      <c r="D21" s="2"/>
      <c r="E21" s="2"/>
      <c r="F21" s="2"/>
      <c r="G21"/>
      <c r="H21" s="1"/>
      <c r="I21"/>
      <c r="N21"/>
      <c r="O21"/>
      <c r="P21" s="1"/>
      <c r="Q21" s="1"/>
      <c r="R21" s="1"/>
      <c r="S21"/>
      <c r="T21"/>
      <c r="U21"/>
      <c r="V21" s="17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6"/>
      <c r="AN21" s="6"/>
      <c r="AO21" s="17"/>
    </row>
    <row r="22" spans="1:47" s="5" customFormat="1" ht="15.75" x14ac:dyDescent="0.25">
      <c r="A22" t="str">
        <f>A7</f>
        <v>Rauchbein 1</v>
      </c>
      <c r="B22"/>
      <c r="C22"/>
      <c r="D22"/>
      <c r="E22"/>
      <c r="F22"/>
      <c r="G22"/>
      <c r="H22" s="1" t="s">
        <v>1</v>
      </c>
      <c r="I22" t="str">
        <f>I4</f>
        <v>spielfrei</v>
      </c>
      <c r="N22"/>
      <c r="O22"/>
      <c r="P22" s="73"/>
      <c r="Q22" s="74"/>
      <c r="R22" s="3" t="s">
        <v>2</v>
      </c>
      <c r="S22" s="74" t="str">
        <f>IF(P22="","",6-P22)</f>
        <v/>
      </c>
      <c r="T22" s="103"/>
      <c r="U22"/>
      <c r="V22" s="32" t="s">
        <v>22</v>
      </c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5"/>
      <c r="AO22" s="18"/>
    </row>
    <row r="23" spans="1:47" s="5" customFormat="1" x14ac:dyDescent="0.2">
      <c r="A23" t="str">
        <f>I7</f>
        <v>Rauchbein 2</v>
      </c>
      <c r="B23"/>
      <c r="C23"/>
      <c r="D23"/>
      <c r="E23"/>
      <c r="F23"/>
      <c r="G23"/>
      <c r="H23" s="1" t="s">
        <v>1</v>
      </c>
      <c r="I23" t="str">
        <f>A6</f>
        <v>Lindach 1</v>
      </c>
      <c r="N23"/>
      <c r="O23"/>
      <c r="P23" s="73">
        <v>3.5</v>
      </c>
      <c r="Q23" s="74"/>
      <c r="R23" s="3" t="s">
        <v>2</v>
      </c>
      <c r="S23" s="74">
        <f>IF(P23="","",4-P23)</f>
        <v>0.5</v>
      </c>
      <c r="T23" s="103"/>
      <c r="U23"/>
      <c r="V23" s="40"/>
      <c r="W23" s="17"/>
      <c r="X23" s="17"/>
      <c r="Y23" s="17"/>
      <c r="Z23" s="17"/>
      <c r="AA23" s="17"/>
      <c r="AB23" s="17"/>
      <c r="AC23" s="17"/>
      <c r="AD23" s="17"/>
      <c r="AE23" s="17" t="s">
        <v>25</v>
      </c>
      <c r="AF23" s="17"/>
      <c r="AG23" s="17"/>
      <c r="AH23" s="17"/>
      <c r="AI23" s="17"/>
      <c r="AJ23" s="17"/>
      <c r="AK23" s="17"/>
      <c r="AL23" s="17"/>
      <c r="AM23" s="42"/>
      <c r="AN23" s="42"/>
      <c r="AO23" s="19"/>
    </row>
    <row r="24" spans="1:47" s="5" customFormat="1" x14ac:dyDescent="0.2">
      <c r="A24" t="str">
        <f>I6</f>
        <v>Lindach 2</v>
      </c>
      <c r="B24"/>
      <c r="C24"/>
      <c r="D24"/>
      <c r="E24"/>
      <c r="F24"/>
      <c r="G24"/>
      <c r="H24" s="1" t="s">
        <v>1</v>
      </c>
      <c r="I24" t="str">
        <f>A5</f>
        <v>Täferrot 1</v>
      </c>
      <c r="N24"/>
      <c r="O24"/>
      <c r="P24" s="73">
        <v>0</v>
      </c>
      <c r="Q24" s="74"/>
      <c r="R24" s="3" t="s">
        <v>2</v>
      </c>
      <c r="S24" s="74">
        <f>IF(P24="","",4-P24)</f>
        <v>4</v>
      </c>
      <c r="T24" s="103"/>
      <c r="U24"/>
      <c r="V24" s="40" t="s">
        <v>23</v>
      </c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42"/>
      <c r="AN24" s="42"/>
      <c r="AO24" s="19"/>
    </row>
    <row r="25" spans="1:47" s="5" customFormat="1" x14ac:dyDescent="0.2">
      <c r="A25" t="str">
        <f>I5</f>
        <v>Leinzell</v>
      </c>
      <c r="B25"/>
      <c r="C25"/>
      <c r="D25"/>
      <c r="E25"/>
      <c r="F25"/>
      <c r="G25"/>
      <c r="H25" s="1" t="s">
        <v>1</v>
      </c>
      <c r="I25" t="str">
        <f>A4</f>
        <v>Spraitbach</v>
      </c>
      <c r="N25"/>
      <c r="O25"/>
      <c r="P25" s="73">
        <v>0</v>
      </c>
      <c r="Q25" s="74"/>
      <c r="R25" s="3" t="s">
        <v>2</v>
      </c>
      <c r="S25" s="74">
        <f>IF(P25="","",4-P25)</f>
        <v>4</v>
      </c>
      <c r="T25" s="103"/>
      <c r="U25"/>
      <c r="V25" s="33"/>
      <c r="W25" s="14"/>
      <c r="X25" s="20"/>
      <c r="Y25" s="20"/>
      <c r="Z25" s="20"/>
      <c r="AA25" s="20"/>
      <c r="AB25" s="20"/>
      <c r="AC25" s="20"/>
      <c r="AD25" s="20"/>
      <c r="AE25" s="20" t="s">
        <v>24</v>
      </c>
      <c r="AF25" s="20"/>
      <c r="AG25" s="20"/>
      <c r="AH25" s="20"/>
      <c r="AI25" s="20"/>
      <c r="AJ25" s="20"/>
      <c r="AK25" s="20"/>
      <c r="AL25" s="20"/>
      <c r="AM25" s="43"/>
      <c r="AN25" s="43"/>
      <c r="AO25" s="21"/>
      <c r="AP25" s="41"/>
      <c r="AQ25" s="41"/>
      <c r="AR25" s="41"/>
      <c r="AS25" s="41"/>
      <c r="AT25" s="41"/>
      <c r="AU25" s="41"/>
    </row>
    <row r="26" spans="1:47" s="5" customFormat="1" x14ac:dyDescent="0.2">
      <c r="A26"/>
      <c r="B26"/>
      <c r="C26"/>
      <c r="D26"/>
      <c r="E26"/>
      <c r="F26"/>
      <c r="G26"/>
      <c r="H26" s="1"/>
      <c r="I26"/>
      <c r="N26"/>
      <c r="O26"/>
      <c r="P26" s="6"/>
      <c r="Q26" s="6"/>
      <c r="R26" s="6"/>
      <c r="S26" s="6"/>
      <c r="T26" s="6"/>
      <c r="U26"/>
      <c r="V26" s="8"/>
      <c r="W26" s="8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7"/>
      <c r="AN26" s="7"/>
      <c r="AO26" s="17"/>
    </row>
    <row r="27" spans="1:47" ht="13.5" thickBot="1" x14ac:dyDescent="0.25"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6"/>
      <c r="Q27" s="6"/>
      <c r="R27" s="8"/>
      <c r="S27" s="8"/>
      <c r="T27" s="8"/>
      <c r="U27" s="8"/>
      <c r="V27" s="8"/>
      <c r="W27" s="8"/>
      <c r="X27" s="8"/>
      <c r="Y27" s="8"/>
      <c r="Z27" s="8"/>
      <c r="AA27" s="8"/>
      <c r="AM27" s="1"/>
      <c r="AR27"/>
    </row>
    <row r="28" spans="1:47" ht="13.5" thickTop="1" x14ac:dyDescent="0.2">
      <c r="A28" s="104" t="s">
        <v>5</v>
      </c>
      <c r="B28" s="105"/>
      <c r="C28" s="108" t="s">
        <v>6</v>
      </c>
      <c r="D28" s="109"/>
      <c r="E28" s="109"/>
      <c r="F28" s="109"/>
      <c r="G28" s="109"/>
      <c r="H28" s="109"/>
      <c r="I28" s="110"/>
      <c r="J28" s="75" t="s">
        <v>3</v>
      </c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7"/>
      <c r="Z28" s="75" t="s">
        <v>4</v>
      </c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7"/>
      <c r="AN28" s="104" t="s">
        <v>7</v>
      </c>
      <c r="AO28" s="105"/>
      <c r="AR28"/>
    </row>
    <row r="29" spans="1:47" ht="13.5" thickBot="1" x14ac:dyDescent="0.25">
      <c r="A29" s="106"/>
      <c r="B29" s="107"/>
      <c r="C29" s="111"/>
      <c r="D29" s="112"/>
      <c r="E29" s="112"/>
      <c r="F29" s="112"/>
      <c r="G29" s="112"/>
      <c r="H29" s="112"/>
      <c r="I29" s="113"/>
      <c r="J29" s="68">
        <v>1</v>
      </c>
      <c r="K29" s="67"/>
      <c r="L29" s="66">
        <v>2</v>
      </c>
      <c r="M29" s="67"/>
      <c r="N29" s="66">
        <v>3</v>
      </c>
      <c r="O29" s="67"/>
      <c r="P29" s="66">
        <v>4</v>
      </c>
      <c r="Q29" s="67"/>
      <c r="R29" s="66">
        <v>5</v>
      </c>
      <c r="S29" s="67"/>
      <c r="T29" s="66">
        <v>6</v>
      </c>
      <c r="U29" s="67"/>
      <c r="V29" s="66">
        <v>7</v>
      </c>
      <c r="W29" s="67"/>
      <c r="X29" s="69">
        <v>8</v>
      </c>
      <c r="Y29" s="70"/>
      <c r="Z29" s="115">
        <v>1</v>
      </c>
      <c r="AA29" s="72"/>
      <c r="AB29" s="71">
        <v>2</v>
      </c>
      <c r="AC29" s="72"/>
      <c r="AD29" s="71">
        <v>3</v>
      </c>
      <c r="AE29" s="72"/>
      <c r="AF29" s="71">
        <v>4</v>
      </c>
      <c r="AG29" s="72"/>
      <c r="AH29" s="71">
        <v>5</v>
      </c>
      <c r="AI29" s="72"/>
      <c r="AJ29" s="71">
        <v>6</v>
      </c>
      <c r="AK29" s="72"/>
      <c r="AL29" s="71">
        <v>7</v>
      </c>
      <c r="AM29" s="114"/>
      <c r="AN29" s="106"/>
      <c r="AO29" s="107"/>
      <c r="AR29"/>
    </row>
    <row r="30" spans="1:47" ht="16.5" customHeight="1" thickTop="1" x14ac:dyDescent="0.2">
      <c r="A30" s="90">
        <v>1</v>
      </c>
      <c r="B30" s="91"/>
      <c r="C30" s="38" t="s">
        <v>0</v>
      </c>
      <c r="D30" s="36"/>
      <c r="E30" s="11"/>
      <c r="F30" s="11"/>
      <c r="G30" s="11"/>
      <c r="H30" s="8"/>
      <c r="I30" s="26"/>
      <c r="J30" s="82"/>
      <c r="K30" s="83"/>
      <c r="L30" s="78">
        <v>2</v>
      </c>
      <c r="M30" s="79"/>
      <c r="N30" s="78">
        <f>IF(N31="","",SIGN(N31-3)+1)</f>
        <v>2</v>
      </c>
      <c r="O30" s="79"/>
      <c r="P30" s="78">
        <f>IF(P31="","",SIGN(P31-3)+1)</f>
        <v>0</v>
      </c>
      <c r="Q30" s="79"/>
      <c r="R30" s="78">
        <v>1</v>
      </c>
      <c r="S30" s="79"/>
      <c r="T30" s="78">
        <f>IF(T31="","",SIGN(T31-3)+1)</f>
        <v>2</v>
      </c>
      <c r="U30" s="79"/>
      <c r="V30" s="78">
        <f>IF(V31="","",SIGN(V31-3)+1)</f>
        <v>2</v>
      </c>
      <c r="W30" s="79"/>
      <c r="X30" s="78" t="str">
        <f>IF(X31="","",SIGN(X31-3)+1)</f>
        <v/>
      </c>
      <c r="Y30" s="80"/>
      <c r="Z30" s="86"/>
      <c r="AA30" s="79"/>
      <c r="AB30" s="78">
        <f>IF(L30="","",Z30+L30)</f>
        <v>2</v>
      </c>
      <c r="AC30" s="79"/>
      <c r="AD30" s="78">
        <f>IF(N30="","",AB30+N30)</f>
        <v>4</v>
      </c>
      <c r="AE30" s="79"/>
      <c r="AF30" s="78">
        <f>IF(P30="","",AD30+P30)</f>
        <v>4</v>
      </c>
      <c r="AG30" s="79"/>
      <c r="AH30" s="78">
        <f>IF(R30="","",AF30+R30)</f>
        <v>5</v>
      </c>
      <c r="AI30" s="79"/>
      <c r="AJ30" s="78">
        <f>IF(T30="","",AH30+T30)</f>
        <v>7</v>
      </c>
      <c r="AK30" s="79"/>
      <c r="AL30" s="118">
        <f>IF(V30="","",AJ30+V30)</f>
        <v>9</v>
      </c>
      <c r="AM30" s="119"/>
      <c r="AN30" s="90" t="s">
        <v>28</v>
      </c>
      <c r="AO30" s="91"/>
      <c r="AP30" s="28">
        <f t="shared" ref="AP30:AP45" si="0">SUM(J30:X30)</f>
        <v>9</v>
      </c>
      <c r="AR30"/>
      <c r="AS30" s="35"/>
    </row>
    <row r="31" spans="1:47" ht="16.5" customHeight="1" x14ac:dyDescent="0.2">
      <c r="A31" s="59"/>
      <c r="B31" s="60"/>
      <c r="C31" s="46"/>
      <c r="D31" s="47"/>
      <c r="E31" s="15"/>
      <c r="F31" s="15"/>
      <c r="G31" s="15"/>
      <c r="H31" s="20"/>
      <c r="I31" s="16"/>
      <c r="J31" s="51"/>
      <c r="K31" s="52"/>
      <c r="L31" s="53">
        <f>IF(AK7&lt;&gt; "",AK7,"")</f>
        <v>2.5</v>
      </c>
      <c r="M31" s="54"/>
      <c r="N31" s="53">
        <f>IF(S11&lt;&gt; "",S11,"")</f>
        <v>4</v>
      </c>
      <c r="O31" s="54"/>
      <c r="P31" s="53">
        <f>IF(AK12&lt;&gt; "",AK12,"")</f>
        <v>0</v>
      </c>
      <c r="Q31" s="54"/>
      <c r="R31" s="53">
        <f>IF(S18&lt;&gt; "",S18,"")</f>
        <v>0</v>
      </c>
      <c r="S31" s="54"/>
      <c r="T31" s="53">
        <f>IF( AK17&lt;&gt;"",AK17,"")</f>
        <v>4</v>
      </c>
      <c r="U31" s="54"/>
      <c r="V31" s="53">
        <f>IF(S25&lt;&gt;"",S25,"")</f>
        <v>4</v>
      </c>
      <c r="W31" s="54"/>
      <c r="X31" s="53" t="str">
        <f>IF( P4&lt;&gt;"",P4,"")</f>
        <v/>
      </c>
      <c r="Y31" s="81"/>
      <c r="Z31" s="87" t="str">
        <f>X31</f>
        <v/>
      </c>
      <c r="AA31" s="85"/>
      <c r="AB31" s="84">
        <f>L31</f>
        <v>2.5</v>
      </c>
      <c r="AC31" s="85"/>
      <c r="AD31" s="84">
        <f>IF(N31="","",AB31+N31)</f>
        <v>6.5</v>
      </c>
      <c r="AE31" s="85"/>
      <c r="AF31" s="84">
        <f>IF(P31="","",AD31+P31)</f>
        <v>6.5</v>
      </c>
      <c r="AG31" s="85"/>
      <c r="AH31" s="84">
        <f>IF(R31="","",AF31+R31)</f>
        <v>6.5</v>
      </c>
      <c r="AI31" s="85"/>
      <c r="AJ31" s="84">
        <f>IF(T31="","",AH31+T31)</f>
        <v>10.5</v>
      </c>
      <c r="AK31" s="85"/>
      <c r="AL31" s="84">
        <f>IF(V31="","",AJ31+V31)</f>
        <v>14.5</v>
      </c>
      <c r="AM31" s="88"/>
      <c r="AN31" s="59"/>
      <c r="AO31" s="60"/>
      <c r="AP31" s="28">
        <f t="shared" si="0"/>
        <v>14.5</v>
      </c>
      <c r="AR31"/>
      <c r="AS31" s="35"/>
    </row>
    <row r="32" spans="1:47" ht="16.5" customHeight="1" x14ac:dyDescent="0.2">
      <c r="A32" s="59">
        <v>2</v>
      </c>
      <c r="B32" s="60"/>
      <c r="C32" s="38" t="s">
        <v>13</v>
      </c>
      <c r="D32" s="36"/>
      <c r="E32" s="11"/>
      <c r="F32" s="11"/>
      <c r="G32" s="11"/>
      <c r="H32" s="8"/>
      <c r="I32" s="26"/>
      <c r="J32" s="55">
        <f>IF(J33="","",SIGN(J33-3)+1)</f>
        <v>0</v>
      </c>
      <c r="K32" s="56"/>
      <c r="L32" s="92"/>
      <c r="M32" s="96"/>
      <c r="N32" s="58">
        <f>IF(N33="","",SIGN(N33-3)+1)</f>
        <v>2</v>
      </c>
      <c r="O32" s="56"/>
      <c r="P32" s="58">
        <f>IF(P33="","",SIGN(P33-3)+1)</f>
        <v>0</v>
      </c>
      <c r="Q32" s="56"/>
      <c r="R32" s="58">
        <v>2</v>
      </c>
      <c r="S32" s="56"/>
      <c r="T32" s="58">
        <f>IF(T33="","",SIGN(T33-3)+1)</f>
        <v>2</v>
      </c>
      <c r="U32" s="56"/>
      <c r="V32" s="58">
        <f>IF(V33="","",SIGN(V33-3)+1)</f>
        <v>2</v>
      </c>
      <c r="W32" s="56"/>
      <c r="X32" s="58" t="str">
        <f>IF(X33="","",SIGN(X33-3)+1)</f>
        <v/>
      </c>
      <c r="Y32" s="89"/>
      <c r="Z32" s="55">
        <f>V32</f>
        <v>2</v>
      </c>
      <c r="AA32" s="56"/>
      <c r="AB32" s="58">
        <f>IF(J32="","",Z32+J32)</f>
        <v>2</v>
      </c>
      <c r="AC32" s="56"/>
      <c r="AD32" s="58"/>
      <c r="AE32" s="56"/>
      <c r="AF32" s="58">
        <f>AB32+N32</f>
        <v>4</v>
      </c>
      <c r="AG32" s="56"/>
      <c r="AH32" s="58">
        <f>IF(P32="","",AF32+P32)</f>
        <v>4</v>
      </c>
      <c r="AI32" s="56"/>
      <c r="AJ32" s="58">
        <f>IF(R32="","",AH32+R32)</f>
        <v>6</v>
      </c>
      <c r="AK32" s="56"/>
      <c r="AL32" s="116">
        <f>IF(T32="","",AJ32+T32)</f>
        <v>8</v>
      </c>
      <c r="AM32" s="120"/>
      <c r="AN32" s="59" t="s">
        <v>29</v>
      </c>
      <c r="AO32" s="60"/>
      <c r="AP32" s="28">
        <f t="shared" si="0"/>
        <v>8</v>
      </c>
      <c r="AR32"/>
      <c r="AS32" s="35"/>
    </row>
    <row r="33" spans="1:44" ht="16.5" customHeight="1" x14ac:dyDescent="0.2">
      <c r="A33" s="59"/>
      <c r="B33" s="60"/>
      <c r="C33" s="46"/>
      <c r="D33" s="47"/>
      <c r="E33" s="15"/>
      <c r="F33" s="15"/>
      <c r="G33" s="15"/>
      <c r="H33" s="20"/>
      <c r="I33" s="16"/>
      <c r="J33" s="57">
        <f>IF(AN7&lt;&gt; "",AN7,"")</f>
        <v>1.5</v>
      </c>
      <c r="K33" s="54"/>
      <c r="L33" s="97"/>
      <c r="M33" s="98"/>
      <c r="N33" s="53">
        <f>IF(AK13&lt;&gt; "",AK13,"")</f>
        <v>3.5</v>
      </c>
      <c r="O33" s="54"/>
      <c r="P33" s="53">
        <f>IF(S17&lt;&gt; "",S17,"")</f>
        <v>0</v>
      </c>
      <c r="Q33" s="54"/>
      <c r="R33" s="53">
        <f>IF(AK18&lt;&gt; "",AK18,"")</f>
        <v>2.5</v>
      </c>
      <c r="S33" s="54"/>
      <c r="T33" s="53">
        <f>IF( S24&lt;&gt;"",S24,"")</f>
        <v>4</v>
      </c>
      <c r="U33" s="54"/>
      <c r="V33" s="53">
        <f>IF( P5&lt;&gt;"",P5,"")</f>
        <v>4</v>
      </c>
      <c r="W33" s="54"/>
      <c r="X33" s="53" t="str">
        <f>IF( P10&lt;&gt;"",P10,"")</f>
        <v/>
      </c>
      <c r="Y33" s="81"/>
      <c r="Z33" s="87">
        <f>V33</f>
        <v>4</v>
      </c>
      <c r="AA33" s="85"/>
      <c r="AB33" s="84">
        <f>IF(J33="","",Z33+J33)</f>
        <v>5.5</v>
      </c>
      <c r="AC33" s="85"/>
      <c r="AD33" s="84"/>
      <c r="AE33" s="85"/>
      <c r="AF33" s="84">
        <f>AB33+N33</f>
        <v>9</v>
      </c>
      <c r="AG33" s="85"/>
      <c r="AH33" s="84">
        <f>IF(P33="","",AF33+P33)</f>
        <v>9</v>
      </c>
      <c r="AI33" s="85"/>
      <c r="AJ33" s="84">
        <f>IF(R33="","",AH33+R33)</f>
        <v>11.5</v>
      </c>
      <c r="AK33" s="85"/>
      <c r="AL33" s="84">
        <f>IF(T33="","",AJ33+T33)</f>
        <v>15.5</v>
      </c>
      <c r="AM33" s="88"/>
      <c r="AN33" s="59"/>
      <c r="AO33" s="60"/>
      <c r="AP33" s="28">
        <f t="shared" si="0"/>
        <v>15.5</v>
      </c>
      <c r="AR33"/>
    </row>
    <row r="34" spans="1:44" ht="16.5" customHeight="1" x14ac:dyDescent="0.2">
      <c r="A34" s="59">
        <v>3</v>
      </c>
      <c r="B34" s="60"/>
      <c r="C34" s="38" t="s">
        <v>11</v>
      </c>
      <c r="D34" s="36"/>
      <c r="E34" s="11"/>
      <c r="F34" s="11"/>
      <c r="G34" s="11"/>
      <c r="H34" s="8"/>
      <c r="I34" s="26"/>
      <c r="J34" s="55">
        <f>IF(J35="","",SIGN(J35-3)+1)</f>
        <v>0</v>
      </c>
      <c r="K34" s="56"/>
      <c r="L34" s="58">
        <f>IF(L35="","",SIGN(L35-3)+1)</f>
        <v>0</v>
      </c>
      <c r="M34" s="56"/>
      <c r="N34" s="92"/>
      <c r="O34" s="96"/>
      <c r="P34" s="58">
        <f>IF(P35="","",SIGN(P35-3)+1)</f>
        <v>0</v>
      </c>
      <c r="Q34" s="56"/>
      <c r="R34" s="58">
        <f>IF(R35="","",SIGN(R35-3)+1)</f>
        <v>0</v>
      </c>
      <c r="S34" s="56"/>
      <c r="T34" s="58">
        <v>2</v>
      </c>
      <c r="U34" s="56"/>
      <c r="V34" s="58">
        <f>IF(V35="","",SIGN(V35-3)+1)</f>
        <v>0</v>
      </c>
      <c r="W34" s="56"/>
      <c r="X34" s="58" t="str">
        <f>IF(X35="","",SIGN(X35-3)+1)</f>
        <v/>
      </c>
      <c r="Y34" s="89"/>
      <c r="Z34" s="55">
        <f>T34</f>
        <v>2</v>
      </c>
      <c r="AA34" s="56"/>
      <c r="AB34" s="58">
        <f>IF(V34="","",Z34+V34)</f>
        <v>2</v>
      </c>
      <c r="AC34" s="56"/>
      <c r="AD34" s="58">
        <f>IF(J34="","",AB34+J34)</f>
        <v>2</v>
      </c>
      <c r="AE34" s="56"/>
      <c r="AF34" s="58">
        <f>IF(L34="","",AD34+L34)</f>
        <v>2</v>
      </c>
      <c r="AG34" s="56"/>
      <c r="AH34" s="58"/>
      <c r="AI34" s="56"/>
      <c r="AJ34" s="58">
        <f>AD34+V34</f>
        <v>2</v>
      </c>
      <c r="AK34" s="56"/>
      <c r="AL34" s="116">
        <f>IF(R34="","",AJ34+R34)</f>
        <v>2</v>
      </c>
      <c r="AM34" s="120"/>
      <c r="AN34" s="59" t="s">
        <v>32</v>
      </c>
      <c r="AO34" s="60"/>
      <c r="AP34" s="28">
        <f t="shared" si="0"/>
        <v>2</v>
      </c>
      <c r="AR34"/>
    </row>
    <row r="35" spans="1:44" ht="16.5" customHeight="1" x14ac:dyDescent="0.2">
      <c r="A35" s="59"/>
      <c r="B35" s="60"/>
      <c r="C35" s="46"/>
      <c r="D35" s="47"/>
      <c r="E35" s="11"/>
      <c r="F35" s="11"/>
      <c r="G35" s="11"/>
      <c r="H35" s="17"/>
      <c r="I35" s="26"/>
      <c r="J35" s="57">
        <f>IF(P11&lt;&gt; "",P11,"")</f>
        <v>0</v>
      </c>
      <c r="K35" s="54"/>
      <c r="L35" s="53">
        <f>IF(AN13&lt;&gt; "",AN13,"")</f>
        <v>0.5</v>
      </c>
      <c r="M35" s="54"/>
      <c r="N35" s="97"/>
      <c r="O35" s="98"/>
      <c r="P35" s="53">
        <f>IF(AK19&lt;&gt; "",AK19,"")</f>
        <v>0</v>
      </c>
      <c r="Q35" s="54"/>
      <c r="R35" s="53">
        <f>IF(S23&lt;&gt; "",S23,"")</f>
        <v>0.5</v>
      </c>
      <c r="S35" s="54"/>
      <c r="T35" s="53">
        <f>IF( P6&lt;&gt;"",P6,"")</f>
        <v>2.5</v>
      </c>
      <c r="U35" s="54"/>
      <c r="V35" s="53">
        <f>IF(AN6&lt;&gt;"",AN6,"")</f>
        <v>1.5</v>
      </c>
      <c r="W35" s="54"/>
      <c r="X35" s="53" t="str">
        <f>IF( P16&lt;&gt;"",P16,"")</f>
        <v/>
      </c>
      <c r="Y35" s="81"/>
      <c r="Z35" s="87">
        <f>T35</f>
        <v>2.5</v>
      </c>
      <c r="AA35" s="85"/>
      <c r="AB35" s="84">
        <f>IF(V35="","",Z35+V35)</f>
        <v>4</v>
      </c>
      <c r="AC35" s="85"/>
      <c r="AD35" s="84">
        <f>IF(J35="","",AB35+J35)</f>
        <v>4</v>
      </c>
      <c r="AE35" s="85"/>
      <c r="AF35" s="84">
        <f>IF(L35="","",AD35+L35)</f>
        <v>4.5</v>
      </c>
      <c r="AG35" s="85"/>
      <c r="AH35" s="84" t="str">
        <f>IF(X35="","",AF35+X35)</f>
        <v/>
      </c>
      <c r="AI35" s="85"/>
      <c r="AJ35" s="84">
        <f>AF35+P35</f>
        <v>4.5</v>
      </c>
      <c r="AK35" s="85"/>
      <c r="AL35" s="84">
        <f>IF(R35="","",AJ35+R35)</f>
        <v>5</v>
      </c>
      <c r="AM35" s="88"/>
      <c r="AN35" s="59"/>
      <c r="AO35" s="60"/>
      <c r="AP35" s="28">
        <f t="shared" si="0"/>
        <v>5</v>
      </c>
      <c r="AR35"/>
    </row>
    <row r="36" spans="1:44" ht="16.5" customHeight="1" x14ac:dyDescent="0.2">
      <c r="A36" s="59">
        <v>4</v>
      </c>
      <c r="B36" s="60"/>
      <c r="C36" s="39" t="s">
        <v>9</v>
      </c>
      <c r="D36" s="37"/>
      <c r="E36" s="13"/>
      <c r="F36" s="13"/>
      <c r="G36" s="13"/>
      <c r="H36" s="12"/>
      <c r="I36" s="27"/>
      <c r="J36" s="55">
        <f>IF(J37="","",SIGN(J37-3)+1)</f>
        <v>2</v>
      </c>
      <c r="K36" s="56"/>
      <c r="L36" s="58">
        <f>IF(L37="","",SIGN(L37-3)+1)</f>
        <v>2</v>
      </c>
      <c r="M36" s="56"/>
      <c r="N36" s="58">
        <f>IF(N37="","",SIGN(N37-3)+1)</f>
        <v>2</v>
      </c>
      <c r="O36" s="56"/>
      <c r="P36" s="92"/>
      <c r="Q36" s="96"/>
      <c r="R36" s="58">
        <f>IF(R37="","",SIGN(R37-3)+1)</f>
        <v>2</v>
      </c>
      <c r="S36" s="56"/>
      <c r="T36" s="58">
        <f>IF(T37="","",SIGN(T37-3)+1)</f>
        <v>2</v>
      </c>
      <c r="U36" s="56"/>
      <c r="V36" s="58">
        <f>IF(V37="","",SIGN(V37-3)+1)</f>
        <v>2</v>
      </c>
      <c r="W36" s="56"/>
      <c r="X36" s="58" t="str">
        <f>IF(X37="","",SIGN(X37-3)+1)</f>
        <v/>
      </c>
      <c r="Y36" s="89"/>
      <c r="Z36" s="55">
        <f>R36</f>
        <v>2</v>
      </c>
      <c r="AA36" s="56"/>
      <c r="AB36" s="58">
        <f>IF(T36="","",Z36+T36)</f>
        <v>4</v>
      </c>
      <c r="AC36" s="56"/>
      <c r="AD36" s="58">
        <f>IF(V36="","",AB36+V36)</f>
        <v>6</v>
      </c>
      <c r="AE36" s="56"/>
      <c r="AF36" s="58">
        <f>IF(J36="","",AD36+J36)</f>
        <v>8</v>
      </c>
      <c r="AG36" s="56"/>
      <c r="AH36" s="58">
        <f>IF(L36="","",AF36+L36)</f>
        <v>10</v>
      </c>
      <c r="AI36" s="56"/>
      <c r="AJ36" s="116">
        <f>IF(N36="","",AH36+N36)</f>
        <v>12</v>
      </c>
      <c r="AK36" s="117"/>
      <c r="AL36" s="58" t="str">
        <f>IF(X36="","",AJ36+X36)</f>
        <v/>
      </c>
      <c r="AM36" s="89"/>
      <c r="AN36" s="59" t="s">
        <v>27</v>
      </c>
      <c r="AO36" s="60"/>
      <c r="AP36" s="28">
        <f t="shared" si="0"/>
        <v>12</v>
      </c>
      <c r="AR36"/>
    </row>
    <row r="37" spans="1:44" ht="16.5" customHeight="1" x14ac:dyDescent="0.2">
      <c r="A37" s="59"/>
      <c r="B37" s="60"/>
      <c r="C37" s="46"/>
      <c r="D37" s="47"/>
      <c r="E37" s="15"/>
      <c r="F37" s="15"/>
      <c r="G37" s="15"/>
      <c r="H37" s="20"/>
      <c r="I37" s="16"/>
      <c r="J37" s="57">
        <f>IF(AN12&lt;&gt; "",AN12,"")</f>
        <v>4</v>
      </c>
      <c r="K37" s="54"/>
      <c r="L37" s="53">
        <f>IF(P17&lt;&gt; "",P17,"")</f>
        <v>4</v>
      </c>
      <c r="M37" s="54"/>
      <c r="N37" s="53">
        <f>IF(AN19&lt;&gt; "",AN19,"")</f>
        <v>4</v>
      </c>
      <c r="O37" s="54"/>
      <c r="P37" s="97"/>
      <c r="Q37" s="98"/>
      <c r="R37" s="53">
        <f>IF(P7&lt;&gt; "",P7,"")</f>
        <v>4</v>
      </c>
      <c r="S37" s="54"/>
      <c r="T37" s="53">
        <f>IF( AN5&lt;&gt;"",AN5,"")</f>
        <v>4</v>
      </c>
      <c r="U37" s="54"/>
      <c r="V37" s="53">
        <f>IF( P12&lt;&gt;"",P12,"")</f>
        <v>4</v>
      </c>
      <c r="W37" s="54"/>
      <c r="X37" s="53" t="str">
        <f>IF( P22&lt;&gt;"",P22,"")</f>
        <v/>
      </c>
      <c r="Y37" s="81"/>
      <c r="Z37" s="87">
        <f>R37</f>
        <v>4</v>
      </c>
      <c r="AA37" s="85"/>
      <c r="AB37" s="84">
        <f>IF(T37="","",Z37+T37)</f>
        <v>8</v>
      </c>
      <c r="AC37" s="85"/>
      <c r="AD37" s="84">
        <f>IF(V37="","",AB37+V37)</f>
        <v>12</v>
      </c>
      <c r="AE37" s="85"/>
      <c r="AF37" s="84">
        <f>IF(J37="","",AD37+J37)</f>
        <v>16</v>
      </c>
      <c r="AG37" s="85"/>
      <c r="AH37" s="84">
        <f>IF(L37="","",AF37+L37)</f>
        <v>20</v>
      </c>
      <c r="AI37" s="85"/>
      <c r="AJ37" s="84">
        <f>IF(N37="","",AH37+N37)</f>
        <v>24</v>
      </c>
      <c r="AK37" s="85"/>
      <c r="AL37" s="84" t="str">
        <f>IF(X37="","",AJ37+X37)</f>
        <v/>
      </c>
      <c r="AM37" s="88"/>
      <c r="AN37" s="59"/>
      <c r="AO37" s="60"/>
      <c r="AP37" s="28">
        <f t="shared" si="0"/>
        <v>24</v>
      </c>
      <c r="AR37"/>
    </row>
    <row r="38" spans="1:44" ht="16.5" customHeight="1" x14ac:dyDescent="0.2">
      <c r="A38" s="59">
        <v>5</v>
      </c>
      <c r="B38" s="60"/>
      <c r="C38" s="38" t="s">
        <v>10</v>
      </c>
      <c r="D38" s="36"/>
      <c r="E38" s="11"/>
      <c r="F38" s="11"/>
      <c r="G38" s="11"/>
      <c r="H38" s="8"/>
      <c r="I38" s="26"/>
      <c r="J38" s="55">
        <v>1</v>
      </c>
      <c r="K38" s="56"/>
      <c r="L38" s="58">
        <f>IF(L39="","",SIGN(L39-3)+1)</f>
        <v>0</v>
      </c>
      <c r="M38" s="56"/>
      <c r="N38" s="58">
        <f>IF(N39="","",SIGN(N39-3)+1)</f>
        <v>2</v>
      </c>
      <c r="O38" s="56"/>
      <c r="P38" s="58">
        <f>IF(P39="","",SIGN(P39-3)+1)</f>
        <v>0</v>
      </c>
      <c r="Q38" s="56"/>
      <c r="R38" s="92"/>
      <c r="S38" s="96"/>
      <c r="T38" s="58">
        <f>IF(T39="","",SIGN(T39-3)+1)</f>
        <v>2</v>
      </c>
      <c r="U38" s="56"/>
      <c r="V38" s="58">
        <v>2</v>
      </c>
      <c r="W38" s="56"/>
      <c r="X38" s="58" t="str">
        <f>IF(X39="","",SIGN(X39-3)+1)</f>
        <v/>
      </c>
      <c r="Y38" s="89"/>
      <c r="Z38" s="55">
        <f>P38</f>
        <v>0</v>
      </c>
      <c r="AA38" s="56"/>
      <c r="AB38" s="58" t="str">
        <f>IF(X38="","",Z38+X38)</f>
        <v/>
      </c>
      <c r="AC38" s="56"/>
      <c r="AD38" s="58">
        <f>Z38+T38</f>
        <v>2</v>
      </c>
      <c r="AE38" s="56"/>
      <c r="AF38" s="58">
        <f>IF(V38="","",AD38+V38)</f>
        <v>4</v>
      </c>
      <c r="AG38" s="56"/>
      <c r="AH38" s="58">
        <f>IF(J38="","",AF38+J38)</f>
        <v>5</v>
      </c>
      <c r="AI38" s="56"/>
      <c r="AJ38" s="58">
        <f>IF(L38="","",AH38+L38)</f>
        <v>5</v>
      </c>
      <c r="AK38" s="56"/>
      <c r="AL38" s="116">
        <v>7</v>
      </c>
      <c r="AM38" s="120"/>
      <c r="AN38" s="59" t="s">
        <v>30</v>
      </c>
      <c r="AO38" s="60"/>
      <c r="AP38" s="28">
        <f t="shared" si="0"/>
        <v>7</v>
      </c>
      <c r="AR38"/>
    </row>
    <row r="39" spans="1:44" ht="16.5" customHeight="1" x14ac:dyDescent="0.2">
      <c r="A39" s="59"/>
      <c r="B39" s="60"/>
      <c r="C39" s="46"/>
      <c r="D39" s="47"/>
      <c r="E39" s="15"/>
      <c r="F39" s="15"/>
      <c r="G39" s="15"/>
      <c r="H39" s="20"/>
      <c r="I39" s="16"/>
      <c r="J39" s="57">
        <f>IF(P18&lt;&gt; "",P18,"")</f>
        <v>4</v>
      </c>
      <c r="K39" s="54"/>
      <c r="L39" s="53">
        <f>IF(AN18&lt;&gt; "",AN18,"")</f>
        <v>1.5</v>
      </c>
      <c r="M39" s="54"/>
      <c r="N39" s="53">
        <f>IF(P23&lt;&gt; "",P23,"")</f>
        <v>3.5</v>
      </c>
      <c r="O39" s="54"/>
      <c r="P39" s="53">
        <f>IF(S7&lt;&gt;"",S7,"")</f>
        <v>0</v>
      </c>
      <c r="Q39" s="54"/>
      <c r="R39" s="97"/>
      <c r="S39" s="98"/>
      <c r="T39" s="53">
        <f>IF( P13&lt;&gt;"",P13,"")</f>
        <v>4</v>
      </c>
      <c r="U39" s="54"/>
      <c r="V39" s="53">
        <v>4</v>
      </c>
      <c r="W39" s="54"/>
      <c r="X39" s="53" t="str">
        <f>IF( AN4&lt;&gt;"",AN4,"")</f>
        <v/>
      </c>
      <c r="Y39" s="81"/>
      <c r="Z39" s="87">
        <f>P39</f>
        <v>0</v>
      </c>
      <c r="AA39" s="85"/>
      <c r="AB39" s="84" t="str">
        <f>IF(X39="","",Z39+X39)</f>
        <v/>
      </c>
      <c r="AC39" s="85"/>
      <c r="AD39" s="84">
        <v>4</v>
      </c>
      <c r="AE39" s="85"/>
      <c r="AF39" s="84">
        <f>IF(V39="","",AD39+V39)</f>
        <v>8</v>
      </c>
      <c r="AG39" s="85"/>
      <c r="AH39" s="84">
        <f>IF(J39="","",AF39+J39)</f>
        <v>12</v>
      </c>
      <c r="AI39" s="85"/>
      <c r="AJ39" s="84">
        <f>IF(L39="","",AH39+L39)</f>
        <v>13.5</v>
      </c>
      <c r="AK39" s="85"/>
      <c r="AL39" s="84">
        <v>15</v>
      </c>
      <c r="AM39" s="88"/>
      <c r="AN39" s="59"/>
      <c r="AO39" s="60"/>
      <c r="AP39" s="28">
        <f t="shared" si="0"/>
        <v>17</v>
      </c>
      <c r="AR39"/>
    </row>
    <row r="40" spans="1:44" ht="16.5" customHeight="1" x14ac:dyDescent="0.2">
      <c r="A40" s="59">
        <v>6</v>
      </c>
      <c r="B40" s="60"/>
      <c r="C40" s="38" t="s">
        <v>12</v>
      </c>
      <c r="D40" s="36"/>
      <c r="E40" s="11"/>
      <c r="F40" s="11"/>
      <c r="G40" s="11"/>
      <c r="H40" s="8"/>
      <c r="I40" s="26"/>
      <c r="J40" s="55">
        <f>IF(J41="","",SIGN(J41-3)+1)</f>
        <v>0</v>
      </c>
      <c r="K40" s="56"/>
      <c r="L40" s="58">
        <f>IF(L41="","",SIGN(L41-3)+1)</f>
        <v>0</v>
      </c>
      <c r="M40" s="56"/>
      <c r="N40" s="58">
        <f>IF(N41="","",SIGN(N41-3)+1)</f>
        <v>0</v>
      </c>
      <c r="O40" s="56"/>
      <c r="P40" s="58">
        <f>IF(P41="","",SIGN(P41-3)+1)</f>
        <v>0</v>
      </c>
      <c r="Q40" s="56"/>
      <c r="R40" s="58">
        <f>IF(R41="","",SIGN(R41-3)+1)</f>
        <v>0</v>
      </c>
      <c r="S40" s="56"/>
      <c r="T40" s="92"/>
      <c r="U40" s="96"/>
      <c r="V40" s="58">
        <f>IF(V41="","",SIGN(V41-3)+1)</f>
        <v>0</v>
      </c>
      <c r="W40" s="56"/>
      <c r="X40" s="58" t="str">
        <f>IF(X41="","",SIGN(X41-3)+1)</f>
        <v/>
      </c>
      <c r="Y40" s="89"/>
      <c r="Z40" s="55">
        <f>N40</f>
        <v>0</v>
      </c>
      <c r="AA40" s="56"/>
      <c r="AB40" s="58">
        <f>IF(P40="","",Z40+P40)</f>
        <v>0</v>
      </c>
      <c r="AC40" s="56"/>
      <c r="AD40" s="58">
        <f>IF(R40="","",AB40+R40)</f>
        <v>0</v>
      </c>
      <c r="AE40" s="56"/>
      <c r="AF40" s="58" t="str">
        <f>IF(X40="","",AD40+X40)</f>
        <v/>
      </c>
      <c r="AG40" s="56"/>
      <c r="AH40" s="58">
        <f ca="1">AH40+V40</f>
        <v>0</v>
      </c>
      <c r="AI40" s="56"/>
      <c r="AJ40" s="58">
        <f>AD40+V40</f>
        <v>0</v>
      </c>
      <c r="AK40" s="56"/>
      <c r="AL40" s="116">
        <f>IF(L40="","",AJ40+L40)</f>
        <v>0</v>
      </c>
      <c r="AM40" s="120"/>
      <c r="AN40" s="59" t="s">
        <v>33</v>
      </c>
      <c r="AO40" s="60"/>
      <c r="AP40" s="28">
        <f t="shared" si="0"/>
        <v>0</v>
      </c>
      <c r="AR40"/>
    </row>
    <row r="41" spans="1:44" ht="16.5" customHeight="1" x14ac:dyDescent="0.2">
      <c r="A41" s="59"/>
      <c r="B41" s="60"/>
      <c r="C41" s="46"/>
      <c r="D41" s="47"/>
      <c r="E41" s="11"/>
      <c r="F41" s="11"/>
      <c r="G41" s="11"/>
      <c r="H41" s="17"/>
      <c r="I41" s="26"/>
      <c r="J41" s="57">
        <f>IF(AN17&lt;&gt; "",AN17,"")</f>
        <v>0</v>
      </c>
      <c r="K41" s="54"/>
      <c r="L41" s="53">
        <f>IF(P24&lt;&gt; "",P24,"")</f>
        <v>0</v>
      </c>
      <c r="M41" s="54"/>
      <c r="N41" s="53">
        <f>IF(S6&lt;&gt; "",S6,"")</f>
        <v>1.5</v>
      </c>
      <c r="O41" s="54"/>
      <c r="P41" s="53">
        <f>IF(AK5&lt;&gt; "",AK5,"")</f>
        <v>0</v>
      </c>
      <c r="Q41" s="54"/>
      <c r="R41" s="53">
        <f>IF(S13&lt;&gt; "",S13,"")</f>
        <v>0</v>
      </c>
      <c r="S41" s="54"/>
      <c r="T41" s="97"/>
      <c r="U41" s="98"/>
      <c r="V41" s="53">
        <f>IF( P19&lt;&gt;"",P19,"")</f>
        <v>1</v>
      </c>
      <c r="W41" s="54"/>
      <c r="X41" s="53" t="str">
        <f>IF( AN10&lt;&gt;"",AN10,"")</f>
        <v/>
      </c>
      <c r="Y41" s="81"/>
      <c r="Z41" s="87">
        <f>N41</f>
        <v>1.5</v>
      </c>
      <c r="AA41" s="85"/>
      <c r="AB41" s="84">
        <f>IF(P41="","",Z41+P41)</f>
        <v>1.5</v>
      </c>
      <c r="AC41" s="85"/>
      <c r="AD41" s="84">
        <f>IF(R41="","",AB41+R41)</f>
        <v>1.5</v>
      </c>
      <c r="AE41" s="85"/>
      <c r="AF41" s="84" t="str">
        <f>IF(X41="","",AD41+X41)</f>
        <v/>
      </c>
      <c r="AG41" s="85"/>
      <c r="AH41" s="84">
        <f>AD41+V41</f>
        <v>2.5</v>
      </c>
      <c r="AI41" s="85"/>
      <c r="AJ41" s="84">
        <f>IF(J41="","",AH41+J41)</f>
        <v>2.5</v>
      </c>
      <c r="AK41" s="85"/>
      <c r="AL41" s="84">
        <f>IF(L41="","",AJ41+L41)</f>
        <v>2.5</v>
      </c>
      <c r="AM41" s="88"/>
      <c r="AN41" s="59"/>
      <c r="AO41" s="60"/>
      <c r="AP41" s="28">
        <f t="shared" si="0"/>
        <v>2.5</v>
      </c>
      <c r="AR41"/>
    </row>
    <row r="42" spans="1:44" ht="16.5" customHeight="1" x14ac:dyDescent="0.2">
      <c r="A42" s="59">
        <v>7</v>
      </c>
      <c r="B42" s="60"/>
      <c r="C42" s="38" t="s">
        <v>26</v>
      </c>
      <c r="D42" s="37"/>
      <c r="E42" s="13"/>
      <c r="F42" s="13"/>
      <c r="G42" s="13"/>
      <c r="H42" s="12"/>
      <c r="I42" s="27"/>
      <c r="J42" s="58">
        <f>IF(J43="","",SIGN(J43-3)+1)</f>
        <v>0</v>
      </c>
      <c r="K42" s="56"/>
      <c r="L42" s="58">
        <f>IF(L43="","",SIGN(L43-3)+1)</f>
        <v>0</v>
      </c>
      <c r="M42" s="56"/>
      <c r="N42" s="58">
        <v>2</v>
      </c>
      <c r="O42" s="56"/>
      <c r="P42" s="58">
        <f>IF(P43="","",SIGN(P43-3)+1)</f>
        <v>0</v>
      </c>
      <c r="Q42" s="56"/>
      <c r="R42" s="58">
        <f>IF(R43="","",SIGN(R43-3)+1)</f>
        <v>0</v>
      </c>
      <c r="S42" s="56"/>
      <c r="T42" s="58">
        <v>2</v>
      </c>
      <c r="U42" s="56"/>
      <c r="V42" s="92"/>
      <c r="W42" s="96"/>
      <c r="X42" s="58" t="str">
        <f>IF(X43="","",SIGN(X43-3)+1)</f>
        <v/>
      </c>
      <c r="Y42" s="89"/>
      <c r="Z42" s="55">
        <f>L42</f>
        <v>0</v>
      </c>
      <c r="AA42" s="56"/>
      <c r="AB42" s="58">
        <f>IF(N42="","",Z42+N42)</f>
        <v>2</v>
      </c>
      <c r="AC42" s="56"/>
      <c r="AD42" s="58">
        <f>IF(P42="","",AB42+P42)</f>
        <v>2</v>
      </c>
      <c r="AE42" s="56"/>
      <c r="AF42" s="58">
        <f>IF(R42="","",AD42+R42)</f>
        <v>2</v>
      </c>
      <c r="AG42" s="56"/>
      <c r="AH42" s="58">
        <f>IF(T42="","",AF42+T42)</f>
        <v>4</v>
      </c>
      <c r="AI42" s="56"/>
      <c r="AJ42" s="58" t="str">
        <f>IF(X42="","",AH42+X42)</f>
        <v/>
      </c>
      <c r="AK42" s="56"/>
      <c r="AL42" s="116">
        <f>AH42+J42</f>
        <v>4</v>
      </c>
      <c r="AM42" s="120"/>
      <c r="AN42" s="59" t="s">
        <v>31</v>
      </c>
      <c r="AO42" s="60"/>
      <c r="AP42" s="28">
        <f t="shared" si="0"/>
        <v>4</v>
      </c>
      <c r="AR42"/>
    </row>
    <row r="43" spans="1:44" ht="16.5" customHeight="1" x14ac:dyDescent="0.2">
      <c r="A43" s="59"/>
      <c r="B43" s="60"/>
      <c r="C43" s="46"/>
      <c r="D43" s="47"/>
      <c r="E43" s="15"/>
      <c r="F43" s="15"/>
      <c r="G43" s="15"/>
      <c r="H43" s="20"/>
      <c r="I43" s="16"/>
      <c r="J43" s="57">
        <f>IF(P25&lt;&gt; "",P25,"")</f>
        <v>0</v>
      </c>
      <c r="K43" s="54"/>
      <c r="L43" s="53">
        <f>IF(S5&lt;&gt; "",S5,"")</f>
        <v>0</v>
      </c>
      <c r="M43" s="54"/>
      <c r="N43" s="53">
        <f>IF(AK6&lt;&gt; "",AK6,"")</f>
        <v>2.5</v>
      </c>
      <c r="O43" s="54"/>
      <c r="P43" s="53">
        <f>IF(S12&lt;&gt; "",S12,"")</f>
        <v>0</v>
      </c>
      <c r="Q43" s="54"/>
      <c r="R43" s="53">
        <f>IF(AK11&lt;&gt; "",AK11,"")</f>
        <v>0</v>
      </c>
      <c r="S43" s="54"/>
      <c r="T43" s="53">
        <f>IF( S19&lt;&gt;"",S19,"")</f>
        <v>3</v>
      </c>
      <c r="U43" s="54"/>
      <c r="V43" s="97"/>
      <c r="W43" s="98"/>
      <c r="X43" s="53" t="str">
        <f>IF( AN16&lt;&gt;"",AN16,"")</f>
        <v/>
      </c>
      <c r="Y43" s="81"/>
      <c r="Z43" s="87">
        <f>L43</f>
        <v>0</v>
      </c>
      <c r="AA43" s="85"/>
      <c r="AB43" s="84">
        <f>IF(N43="","",Z43+N43)</f>
        <v>2.5</v>
      </c>
      <c r="AC43" s="85"/>
      <c r="AD43" s="84">
        <f>IF(P43="","",AB43+P43)</f>
        <v>2.5</v>
      </c>
      <c r="AE43" s="85"/>
      <c r="AF43" s="84">
        <f>IF(R43="","",AD43+R43)</f>
        <v>2.5</v>
      </c>
      <c r="AG43" s="85"/>
      <c r="AH43" s="84">
        <f>IF(T43="","",AF43+T43)</f>
        <v>5.5</v>
      </c>
      <c r="AI43" s="85"/>
      <c r="AJ43" s="84" t="str">
        <f>IF(X43="","",AH43+X43)</f>
        <v/>
      </c>
      <c r="AK43" s="85"/>
      <c r="AL43" s="84">
        <f>AH43+J43</f>
        <v>5.5</v>
      </c>
      <c r="AM43" s="88"/>
      <c r="AN43" s="59"/>
      <c r="AO43" s="60"/>
      <c r="AP43" s="28">
        <f t="shared" si="0"/>
        <v>5.5</v>
      </c>
      <c r="AR43"/>
    </row>
    <row r="44" spans="1:44" ht="16.5" customHeight="1" x14ac:dyDescent="0.2">
      <c r="A44" s="59">
        <v>8</v>
      </c>
      <c r="B44" s="60"/>
      <c r="C44" s="38" t="s">
        <v>8</v>
      </c>
      <c r="D44" s="36"/>
      <c r="E44" s="11"/>
      <c r="F44" s="11"/>
      <c r="G44" s="11"/>
      <c r="H44" s="8"/>
      <c r="I44" s="26"/>
      <c r="J44" s="55" t="str">
        <f>IF(J45="","",SIGN(J45-3)+1)</f>
        <v/>
      </c>
      <c r="K44" s="56"/>
      <c r="L44" s="58" t="str">
        <f>IF(L45="","",SIGN(L45-3)+1)</f>
        <v/>
      </c>
      <c r="M44" s="56"/>
      <c r="N44" s="58" t="str">
        <f>IF(N45="","",SIGN(N45-3)+1)</f>
        <v/>
      </c>
      <c r="O44" s="56"/>
      <c r="P44" s="58" t="str">
        <f>IF(P45="","",SIGN(P45-3)+1)</f>
        <v/>
      </c>
      <c r="Q44" s="56"/>
      <c r="R44" s="58" t="str">
        <f>IF(R45="","",SIGN(R45-3)+1)</f>
        <v/>
      </c>
      <c r="S44" s="56"/>
      <c r="T44" s="58" t="str">
        <f>IF(T45="","",SIGN(T45-3)+1)</f>
        <v/>
      </c>
      <c r="U44" s="56"/>
      <c r="V44" s="58" t="str">
        <f>IF(V45="","",SIGN(V45-3)+1)</f>
        <v/>
      </c>
      <c r="W44" s="56"/>
      <c r="X44" s="92"/>
      <c r="Y44" s="93"/>
      <c r="Z44" s="55" t="str">
        <f>J44</f>
        <v/>
      </c>
      <c r="AA44" s="56"/>
      <c r="AB44" s="58" t="str">
        <f>IF(R44="","",Z44+R44)</f>
        <v/>
      </c>
      <c r="AC44" s="56"/>
      <c r="AD44" s="58" t="str">
        <f>IF(L44="","",AB44+L44)</f>
        <v/>
      </c>
      <c r="AE44" s="56"/>
      <c r="AF44" s="58" t="str">
        <f>IF(T44="","",AD44+T44)</f>
        <v/>
      </c>
      <c r="AG44" s="56"/>
      <c r="AH44" s="58" t="str">
        <f>IF(N44="","",AF44+N44)</f>
        <v/>
      </c>
      <c r="AI44" s="56"/>
      <c r="AJ44" s="58" t="str">
        <f>IF(V44="","",AH44+V44)</f>
        <v/>
      </c>
      <c r="AK44" s="56"/>
      <c r="AL44" s="58" t="str">
        <f>IF(P44="","",AJ44+P44)</f>
        <v/>
      </c>
      <c r="AM44" s="89"/>
      <c r="AN44" s="59"/>
      <c r="AO44" s="60"/>
      <c r="AP44" s="28">
        <f t="shared" si="0"/>
        <v>0</v>
      </c>
      <c r="AR44"/>
    </row>
    <row r="45" spans="1:44" ht="16.5" customHeight="1" thickBot="1" x14ac:dyDescent="0.25">
      <c r="A45" s="61"/>
      <c r="B45" s="62"/>
      <c r="C45" s="48"/>
      <c r="D45" s="49"/>
      <c r="E45" s="9"/>
      <c r="F45" s="9"/>
      <c r="G45" s="9"/>
      <c r="H45" s="22"/>
      <c r="I45" s="10"/>
      <c r="J45" s="63" t="str">
        <f>IF(S4&lt;&gt; "",S4,"")</f>
        <v/>
      </c>
      <c r="K45" s="64"/>
      <c r="L45" s="65" t="str">
        <f>IF(S10&lt;&gt; "",S10,"")</f>
        <v/>
      </c>
      <c r="M45" s="64"/>
      <c r="N45" s="65" t="str">
        <f>IF(S16&lt;&gt; "",S16,"")</f>
        <v/>
      </c>
      <c r="O45" s="64"/>
      <c r="P45" s="65" t="str">
        <f>IF(S22&lt;&gt; "",S22,"")</f>
        <v/>
      </c>
      <c r="Q45" s="64"/>
      <c r="R45" s="65" t="str">
        <f>IF(AK4&lt;&gt; "",AK4,"")</f>
        <v/>
      </c>
      <c r="S45" s="64"/>
      <c r="T45" s="65" t="str">
        <f>IF(AK10&lt;&gt;"",AK10,"")</f>
        <v/>
      </c>
      <c r="U45" s="64"/>
      <c r="V45" s="65" t="str">
        <f>IF( AK16&lt;&gt;"",AK16,"")</f>
        <v/>
      </c>
      <c r="W45" s="64"/>
      <c r="X45" s="94"/>
      <c r="Y45" s="95"/>
      <c r="Z45" s="101" t="str">
        <f>J45</f>
        <v/>
      </c>
      <c r="AA45" s="100"/>
      <c r="AB45" s="99" t="str">
        <f>IF(R45="","",Z45+R45)</f>
        <v/>
      </c>
      <c r="AC45" s="100"/>
      <c r="AD45" s="99" t="str">
        <f>IF(L45="","",AB45+L45)</f>
        <v/>
      </c>
      <c r="AE45" s="100"/>
      <c r="AF45" s="99" t="str">
        <f>IF(T45="","",AD45+T45)</f>
        <v/>
      </c>
      <c r="AG45" s="100"/>
      <c r="AH45" s="99" t="str">
        <f>IF(N45="","",AF45+N45)</f>
        <v/>
      </c>
      <c r="AI45" s="100"/>
      <c r="AJ45" s="99" t="str">
        <f>IF(V45="","",AH45+V45)</f>
        <v/>
      </c>
      <c r="AK45" s="100"/>
      <c r="AL45" s="99" t="str">
        <f>IF(P45="","",AJ45+P45)</f>
        <v/>
      </c>
      <c r="AM45" s="102"/>
      <c r="AN45" s="61"/>
      <c r="AO45" s="62"/>
      <c r="AP45" s="28">
        <f t="shared" si="0"/>
        <v>0</v>
      </c>
      <c r="AR45"/>
    </row>
    <row r="46" spans="1:44" ht="13.5" thickTop="1" x14ac:dyDescent="0.2">
      <c r="P46" s="1"/>
      <c r="Q46" s="1"/>
      <c r="S46"/>
      <c r="T46"/>
      <c r="AO46" s="1"/>
      <c r="AP46" s="28"/>
      <c r="AR46"/>
    </row>
    <row r="47" spans="1:44" x14ac:dyDescent="0.2">
      <c r="J47" s="50">
        <f>IF(J30="",0,J30)+IF(J32="",0,J32)+IF(J34="",0,J34)+IF(J36="",0,J36)+IF(J38="",0,J38)+IF(J40="",0,J40)+IF(J42="",0,J42)+IF(J44="",0,J44)</f>
        <v>3</v>
      </c>
      <c r="K47" s="50"/>
      <c r="L47" s="50">
        <f>IF(L30="",0,L30)+IF(L32="",0,L32)+IF(L34="",0,L34)+IF(L36="",0,L36)+IF(L38="",0,L38)+IF(L40="",0,L40)+IF(L42="",0,L42)+IF(L44="",0,L44)</f>
        <v>4</v>
      </c>
      <c r="M47" s="50"/>
      <c r="N47" s="50">
        <f>IF(N30="",0,N30)+IF(N32="",0,N32)+IF(N34="",0,N34)+IF(N36="",0,N36)+IF(N38="",0,N38)+IF(N40="",0,N40)+IF(N42="",0,N42)+IF(N44="",0,N44)</f>
        <v>10</v>
      </c>
      <c r="O47" s="50"/>
      <c r="P47" s="50">
        <f>IF(P30="",0,P30)+IF(P32="",0,P32)+IF(P34="",0,P34)+IF(P36="",0,P36)+IF(P38="",0,P38)+IF(P40="",0,P40)+IF(P42="",0,P42)+IF(P44="",0,P44)</f>
        <v>0</v>
      </c>
      <c r="Q47" s="50"/>
      <c r="R47" s="50">
        <f>IF(R30="",0,R30)+IF(R32="",0,R32)+IF(R34="",0,R34)+IF(R36="",0,R36)+IF(R38="",0,R38)+IF(R40="",0,R40)+IF(R42="",0,R42)+IF(R44="",0,R44)</f>
        <v>5</v>
      </c>
      <c r="S47" s="50"/>
      <c r="T47" s="50">
        <f>IF(T30="",0,T30)+IF(T32="",0,T32)+IF(T34="",0,T34)+IF(T36="",0,T36)+IF(T38="",0,T38)+IF(T40="",0,T40)+IF(T42="",0,T42)+IF(T44="",0,T44)</f>
        <v>12</v>
      </c>
      <c r="U47" s="50"/>
      <c r="V47" s="50">
        <f>IF(V30="",0,V30)+IF(V32="",0,V32)+IF(V34="",0,V34)+IF(V36="",0,V36)+IF(V38="",0,V38)+IF(V40="",0,V40)+IF(V42="",0,V42)+IF(V44="",0,V44)</f>
        <v>8</v>
      </c>
      <c r="W47" s="50"/>
      <c r="X47" s="50">
        <f>IF(X30="",0,X30)+IF(X32="",0,X32)+IF(X34="",0,X34)+IF(X36="",0,X36)+IF(X38="",0,X38)+IF(X40="",0,X40)+IF(X42="",0,X42)+IF(X44="",0,X44)</f>
        <v>0</v>
      </c>
      <c r="Y47" s="50"/>
      <c r="Z47" s="1"/>
      <c r="AA47" s="1"/>
      <c r="AB47" s="1"/>
      <c r="AC47" s="1"/>
      <c r="AP47" s="28"/>
      <c r="AR47"/>
    </row>
    <row r="48" spans="1:44" x14ac:dyDescent="0.2">
      <c r="R48" s="1"/>
      <c r="T48"/>
      <c r="AP48" s="28"/>
      <c r="AQ48" s="1"/>
      <c r="AR48"/>
    </row>
    <row r="49" spans="18:44" x14ac:dyDescent="0.2">
      <c r="R49" s="1"/>
      <c r="T49"/>
      <c r="AP49" s="28"/>
      <c r="AQ49" s="1"/>
      <c r="AR49"/>
    </row>
    <row r="50" spans="18:44" x14ac:dyDescent="0.2">
      <c r="R50" s="1"/>
      <c r="T50"/>
      <c r="AQ50" s="1"/>
      <c r="AR50"/>
    </row>
    <row r="51" spans="18:44" x14ac:dyDescent="0.2">
      <c r="R51" s="1"/>
      <c r="T51"/>
      <c r="AQ51" s="1"/>
      <c r="AR51"/>
    </row>
    <row r="52" spans="18:44" x14ac:dyDescent="0.2">
      <c r="R52" s="1"/>
      <c r="T52"/>
      <c r="AQ52" s="1"/>
      <c r="AR52"/>
    </row>
    <row r="53" spans="18:44" x14ac:dyDescent="0.2">
      <c r="R53" s="1"/>
      <c r="T53"/>
      <c r="AQ53" s="1"/>
      <c r="AR53"/>
    </row>
    <row r="54" spans="18:44" x14ac:dyDescent="0.2">
      <c r="R54" s="1"/>
      <c r="T54"/>
      <c r="AQ54" s="1"/>
      <c r="AR54"/>
    </row>
    <row r="55" spans="18:44" x14ac:dyDescent="0.2">
      <c r="R55" s="1"/>
      <c r="T55"/>
      <c r="AQ55" s="1"/>
      <c r="AR55"/>
    </row>
  </sheetData>
  <mergeCells count="341">
    <mergeCell ref="AN11:AO11"/>
    <mergeCell ref="AK7:AL7"/>
    <mergeCell ref="AN12:AO12"/>
    <mergeCell ref="AK13:AL13"/>
    <mergeCell ref="AN13:AO13"/>
    <mergeCell ref="AK16:AL16"/>
    <mergeCell ref="AN16:AO16"/>
    <mergeCell ref="AK12:AL12"/>
    <mergeCell ref="A28:B29"/>
    <mergeCell ref="C28:I29"/>
    <mergeCell ref="AN28:AO29"/>
    <mergeCell ref="AN17:AO17"/>
    <mergeCell ref="AK18:AL18"/>
    <mergeCell ref="AN18:AO18"/>
    <mergeCell ref="AK19:AL19"/>
    <mergeCell ref="AN19:AO19"/>
    <mergeCell ref="S24:T24"/>
    <mergeCell ref="P25:Q25"/>
    <mergeCell ref="AL29:AM29"/>
    <mergeCell ref="Z28:AM28"/>
    <mergeCell ref="Z29:AA29"/>
    <mergeCell ref="AB29:AC29"/>
    <mergeCell ref="AD29:AE29"/>
    <mergeCell ref="AF29:AG29"/>
    <mergeCell ref="AN4:AO4"/>
    <mergeCell ref="AK5:AL5"/>
    <mergeCell ref="AN5:AO5"/>
    <mergeCell ref="AK6:AL6"/>
    <mergeCell ref="AN6:AO6"/>
    <mergeCell ref="AK4:AL4"/>
    <mergeCell ref="AN7:AO7"/>
    <mergeCell ref="AK10:AL10"/>
    <mergeCell ref="AN10:AO10"/>
    <mergeCell ref="S4:T4"/>
    <mergeCell ref="S5:T5"/>
    <mergeCell ref="S6:T6"/>
    <mergeCell ref="S7:T7"/>
    <mergeCell ref="P10:Q10"/>
    <mergeCell ref="P11:Q11"/>
    <mergeCell ref="P4:Q4"/>
    <mergeCell ref="P17:Q17"/>
    <mergeCell ref="P18:Q18"/>
    <mergeCell ref="S10:T10"/>
    <mergeCell ref="S11:T11"/>
    <mergeCell ref="S12:T12"/>
    <mergeCell ref="S13:T13"/>
    <mergeCell ref="S16:T16"/>
    <mergeCell ref="S17:T17"/>
    <mergeCell ref="S18:T18"/>
    <mergeCell ref="A30:B31"/>
    <mergeCell ref="A32:B33"/>
    <mergeCell ref="A34:B35"/>
    <mergeCell ref="A36:B37"/>
    <mergeCell ref="A38:B39"/>
    <mergeCell ref="A40:B41"/>
    <mergeCell ref="AH43:AI43"/>
    <mergeCell ref="AJ43:AK43"/>
    <mergeCell ref="P12:Q12"/>
    <mergeCell ref="P13:Q13"/>
    <mergeCell ref="P16:Q16"/>
    <mergeCell ref="AK17:AL17"/>
    <mergeCell ref="P24:Q24"/>
    <mergeCell ref="P19:Q19"/>
    <mergeCell ref="S19:T19"/>
    <mergeCell ref="P22:Q22"/>
    <mergeCell ref="S22:T22"/>
    <mergeCell ref="P23:Q23"/>
    <mergeCell ref="S23:T23"/>
    <mergeCell ref="S25:T25"/>
    <mergeCell ref="AL40:AM40"/>
    <mergeCell ref="AL41:AM41"/>
    <mergeCell ref="Z42:AA42"/>
    <mergeCell ref="AB42:AC42"/>
    <mergeCell ref="AH45:AI45"/>
    <mergeCell ref="AJ45:AK45"/>
    <mergeCell ref="AL43:AM43"/>
    <mergeCell ref="Z44:AA44"/>
    <mergeCell ref="AB44:AC44"/>
    <mergeCell ref="AD44:AE44"/>
    <mergeCell ref="AF44:AG44"/>
    <mergeCell ref="AH44:AI44"/>
    <mergeCell ref="AJ44:AK44"/>
    <mergeCell ref="AL44:AM44"/>
    <mergeCell ref="AD43:AE43"/>
    <mergeCell ref="AF43:AG43"/>
    <mergeCell ref="Z45:AA45"/>
    <mergeCell ref="AB45:AC45"/>
    <mergeCell ref="AD45:AE45"/>
    <mergeCell ref="AF45:AG45"/>
    <mergeCell ref="Z43:AA43"/>
    <mergeCell ref="AB43:AC43"/>
    <mergeCell ref="AL45:AM45"/>
    <mergeCell ref="AH42:AI42"/>
    <mergeCell ref="AJ42:AK42"/>
    <mergeCell ref="AL42:AM42"/>
    <mergeCell ref="Z41:AA41"/>
    <mergeCell ref="AB41:AC41"/>
    <mergeCell ref="AH40:AI40"/>
    <mergeCell ref="AH39:AI39"/>
    <mergeCell ref="AJ39:AK39"/>
    <mergeCell ref="AD39:AE39"/>
    <mergeCell ref="AF39:AG39"/>
    <mergeCell ref="AD41:AE41"/>
    <mergeCell ref="AF41:AG41"/>
    <mergeCell ref="AH41:AI41"/>
    <mergeCell ref="AJ41:AK41"/>
    <mergeCell ref="AJ40:AK40"/>
    <mergeCell ref="X42:Y42"/>
    <mergeCell ref="X43:Y43"/>
    <mergeCell ref="V42:W43"/>
    <mergeCell ref="V38:W38"/>
    <mergeCell ref="V39:W39"/>
    <mergeCell ref="X38:Y38"/>
    <mergeCell ref="X39:Y39"/>
    <mergeCell ref="AD37:AE37"/>
    <mergeCell ref="AF37:AG37"/>
    <mergeCell ref="Z39:AA39"/>
    <mergeCell ref="AB39:AC39"/>
    <mergeCell ref="Z38:AA38"/>
    <mergeCell ref="AB38:AC38"/>
    <mergeCell ref="AD38:AE38"/>
    <mergeCell ref="AF38:AG38"/>
    <mergeCell ref="Z37:AA37"/>
    <mergeCell ref="AB37:AC37"/>
    <mergeCell ref="Z40:AA40"/>
    <mergeCell ref="AB40:AC40"/>
    <mergeCell ref="AD40:AE40"/>
    <mergeCell ref="AF40:AG40"/>
    <mergeCell ref="AD42:AE42"/>
    <mergeCell ref="AF42:AG42"/>
    <mergeCell ref="T43:U43"/>
    <mergeCell ref="V44:W44"/>
    <mergeCell ref="N45:O45"/>
    <mergeCell ref="P45:Q45"/>
    <mergeCell ref="R45:S45"/>
    <mergeCell ref="T45:U45"/>
    <mergeCell ref="V45:W45"/>
    <mergeCell ref="N44:O44"/>
    <mergeCell ref="P44:Q44"/>
    <mergeCell ref="R44:S44"/>
    <mergeCell ref="T44:U44"/>
    <mergeCell ref="L39:M39"/>
    <mergeCell ref="R38:S39"/>
    <mergeCell ref="P38:Q38"/>
    <mergeCell ref="P39:Q39"/>
    <mergeCell ref="P40:Q40"/>
    <mergeCell ref="R40:S40"/>
    <mergeCell ref="L38:M38"/>
    <mergeCell ref="N38:O38"/>
    <mergeCell ref="N39:O39"/>
    <mergeCell ref="V36:W36"/>
    <mergeCell ref="N41:O41"/>
    <mergeCell ref="P41:Q41"/>
    <mergeCell ref="R41:S41"/>
    <mergeCell ref="AL35:AM35"/>
    <mergeCell ref="AL36:AM36"/>
    <mergeCell ref="AB36:AC36"/>
    <mergeCell ref="AD35:AE35"/>
    <mergeCell ref="AF35:AG35"/>
    <mergeCell ref="AH35:AI35"/>
    <mergeCell ref="AJ36:AK36"/>
    <mergeCell ref="V40:W40"/>
    <mergeCell ref="V41:W41"/>
    <mergeCell ref="X40:Y40"/>
    <mergeCell ref="X41:Y41"/>
    <mergeCell ref="AH37:AI37"/>
    <mergeCell ref="AJ37:AK37"/>
    <mergeCell ref="T38:U38"/>
    <mergeCell ref="T39:U39"/>
    <mergeCell ref="AL37:AM37"/>
    <mergeCell ref="AH38:AI38"/>
    <mergeCell ref="AJ38:AK38"/>
    <mergeCell ref="AL38:AM38"/>
    <mergeCell ref="AL39:AM39"/>
    <mergeCell ref="AJ35:AK35"/>
    <mergeCell ref="L32:M33"/>
    <mergeCell ref="N34:O35"/>
    <mergeCell ref="AD34:AE34"/>
    <mergeCell ref="AF34:AG34"/>
    <mergeCell ref="R35:S35"/>
    <mergeCell ref="T35:U35"/>
    <mergeCell ref="V35:W35"/>
    <mergeCell ref="N37:O37"/>
    <mergeCell ref="T36:U36"/>
    <mergeCell ref="T37:U37"/>
    <mergeCell ref="X37:Y37"/>
    <mergeCell ref="L36:M36"/>
    <mergeCell ref="L37:M37"/>
    <mergeCell ref="P36:Q37"/>
    <mergeCell ref="R36:S36"/>
    <mergeCell ref="R37:S37"/>
    <mergeCell ref="V37:W37"/>
    <mergeCell ref="AD36:AE36"/>
    <mergeCell ref="AF36:AG36"/>
    <mergeCell ref="AH36:AI36"/>
    <mergeCell ref="Z36:AA36"/>
    <mergeCell ref="X36:Y36"/>
    <mergeCell ref="N36:O36"/>
    <mergeCell ref="P34:Q34"/>
    <mergeCell ref="P35:Q35"/>
    <mergeCell ref="L34:M34"/>
    <mergeCell ref="AB35:AC35"/>
    <mergeCell ref="X34:Y34"/>
    <mergeCell ref="Z34:AA34"/>
    <mergeCell ref="AB34:AC34"/>
    <mergeCell ref="X35:Y35"/>
    <mergeCell ref="Z35:AA35"/>
    <mergeCell ref="R34:S34"/>
    <mergeCell ref="T34:U34"/>
    <mergeCell ref="AD33:AE33"/>
    <mergeCell ref="AF33:AG33"/>
    <mergeCell ref="V34:W34"/>
    <mergeCell ref="AH33:AI33"/>
    <mergeCell ref="AJ33:AK33"/>
    <mergeCell ref="AL33:AM33"/>
    <mergeCell ref="AL34:AM34"/>
    <mergeCell ref="AH34:AI34"/>
    <mergeCell ref="AJ34:AK34"/>
    <mergeCell ref="Z33:AA33"/>
    <mergeCell ref="AN44:AO45"/>
    <mergeCell ref="AN30:AO31"/>
    <mergeCell ref="AN32:AO33"/>
    <mergeCell ref="AN34:AO35"/>
    <mergeCell ref="AN36:AO37"/>
    <mergeCell ref="AN38:AO39"/>
    <mergeCell ref="AN40:AO41"/>
    <mergeCell ref="AN42:AO43"/>
    <mergeCell ref="N32:O32"/>
    <mergeCell ref="N33:O33"/>
    <mergeCell ref="P32:Q32"/>
    <mergeCell ref="R32:S32"/>
    <mergeCell ref="R33:S33"/>
    <mergeCell ref="P33:Q33"/>
    <mergeCell ref="X44:Y45"/>
    <mergeCell ref="N40:O40"/>
    <mergeCell ref="AJ32:AK32"/>
    <mergeCell ref="AL32:AM32"/>
    <mergeCell ref="T40:U41"/>
    <mergeCell ref="T33:U33"/>
    <mergeCell ref="V33:W33"/>
    <mergeCell ref="X33:Y33"/>
    <mergeCell ref="AF32:AG32"/>
    <mergeCell ref="AB33:AC33"/>
    <mergeCell ref="AB31:AC31"/>
    <mergeCell ref="AH31:AI31"/>
    <mergeCell ref="AJ31:AK31"/>
    <mergeCell ref="AL31:AM31"/>
    <mergeCell ref="T32:U32"/>
    <mergeCell ref="V32:W32"/>
    <mergeCell ref="X32:Y32"/>
    <mergeCell ref="Z32:AA32"/>
    <mergeCell ref="AB32:AC32"/>
    <mergeCell ref="AD32:AE32"/>
    <mergeCell ref="AH32:AI32"/>
    <mergeCell ref="AH30:AI30"/>
    <mergeCell ref="AJ30:AK30"/>
    <mergeCell ref="AL30:AM30"/>
    <mergeCell ref="P31:Q31"/>
    <mergeCell ref="R31:S31"/>
    <mergeCell ref="T31:U31"/>
    <mergeCell ref="V31:W31"/>
    <mergeCell ref="X31:Y31"/>
    <mergeCell ref="J30:K30"/>
    <mergeCell ref="R30:S30"/>
    <mergeCell ref="T30:U30"/>
    <mergeCell ref="L30:M30"/>
    <mergeCell ref="N30:O30"/>
    <mergeCell ref="N31:O31"/>
    <mergeCell ref="P30:Q30"/>
    <mergeCell ref="AD30:AE30"/>
    <mergeCell ref="AF30:AG30"/>
    <mergeCell ref="AD31:AE31"/>
    <mergeCell ref="AF31:AG31"/>
    <mergeCell ref="V30:W30"/>
    <mergeCell ref="X30:Y30"/>
    <mergeCell ref="Z30:AA30"/>
    <mergeCell ref="AB30:AC30"/>
    <mergeCell ref="Z31:AA31"/>
    <mergeCell ref="V29:W29"/>
    <mergeCell ref="J29:K29"/>
    <mergeCell ref="L29:M29"/>
    <mergeCell ref="T29:U29"/>
    <mergeCell ref="X29:Y29"/>
    <mergeCell ref="AH29:AI29"/>
    <mergeCell ref="AJ29:AK29"/>
    <mergeCell ref="P5:Q5"/>
    <mergeCell ref="P6:Q6"/>
    <mergeCell ref="P7:Q7"/>
    <mergeCell ref="J28:Y28"/>
    <mergeCell ref="N29:O29"/>
    <mergeCell ref="P29:Q29"/>
    <mergeCell ref="R29:S29"/>
    <mergeCell ref="AK11:AL11"/>
    <mergeCell ref="V47:W47"/>
    <mergeCell ref="X47:Y47"/>
    <mergeCell ref="J47:K47"/>
    <mergeCell ref="L47:M47"/>
    <mergeCell ref="N47:O47"/>
    <mergeCell ref="P47:Q47"/>
    <mergeCell ref="R47:S47"/>
    <mergeCell ref="A42:B43"/>
    <mergeCell ref="A44:B45"/>
    <mergeCell ref="J42:K42"/>
    <mergeCell ref="J43:K43"/>
    <mergeCell ref="J45:K45"/>
    <mergeCell ref="L42:M42"/>
    <mergeCell ref="L43:M43"/>
    <mergeCell ref="L44:M44"/>
    <mergeCell ref="L45:M45"/>
    <mergeCell ref="J44:K44"/>
    <mergeCell ref="N42:O42"/>
    <mergeCell ref="P42:Q42"/>
    <mergeCell ref="R42:S42"/>
    <mergeCell ref="T42:U42"/>
    <mergeCell ref="N43:O43"/>
    <mergeCell ref="P43:Q43"/>
    <mergeCell ref="R43:S43"/>
    <mergeCell ref="C43:D43"/>
    <mergeCell ref="C45:D45"/>
    <mergeCell ref="C31:D31"/>
    <mergeCell ref="C35:D35"/>
    <mergeCell ref="C33:D33"/>
    <mergeCell ref="C37:D37"/>
    <mergeCell ref="C39:D39"/>
    <mergeCell ref="C41:D41"/>
    <mergeCell ref="T47:U47"/>
    <mergeCell ref="J31:K31"/>
    <mergeCell ref="L31:M31"/>
    <mergeCell ref="J32:K32"/>
    <mergeCell ref="J33:K33"/>
    <mergeCell ref="J34:K34"/>
    <mergeCell ref="J35:K35"/>
    <mergeCell ref="J36:K36"/>
    <mergeCell ref="J37:K37"/>
    <mergeCell ref="J38:K38"/>
    <mergeCell ref="J39:K39"/>
    <mergeCell ref="J40:K40"/>
    <mergeCell ref="J41:K41"/>
    <mergeCell ref="L40:M40"/>
    <mergeCell ref="L41:M41"/>
    <mergeCell ref="L35:M35"/>
  </mergeCells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GS Bezirk Ostalb 2019</vt:lpstr>
    </vt:vector>
  </TitlesOfParts>
  <Company>Uni Ulm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s_afran1</dc:creator>
  <cp:lastModifiedBy>werni</cp:lastModifiedBy>
  <cp:lastPrinted>2019-01-23T12:06:42Z</cp:lastPrinted>
  <dcterms:created xsi:type="dcterms:W3CDTF">2000-08-23T14:45:32Z</dcterms:created>
  <dcterms:modified xsi:type="dcterms:W3CDTF">2019-02-10T17:05:47Z</dcterms:modified>
</cp:coreProperties>
</file>